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X\Desktop\"/>
    </mc:Choice>
  </mc:AlternateContent>
  <bookViews>
    <workbookView xWindow="0" yWindow="0" windowWidth="28800" windowHeight="13035" activeTab="1"/>
  </bookViews>
  <sheets>
    <sheet name="Приложение1" sheetId="3" r:id="rId1"/>
    <sheet name="Приложение 2" sheetId="1" r:id="rId2"/>
    <sheet name="Приложение 5" sheetId="2" r:id="rId3"/>
  </sheets>
  <calcPr calcId="162913"/>
</workbook>
</file>

<file path=xl/calcChain.xml><?xml version="1.0" encoding="utf-8"?>
<calcChain xmlns="http://schemas.openxmlformats.org/spreadsheetml/2006/main">
  <c r="E34" i="1" l="1"/>
  <c r="F34" i="1"/>
  <c r="D34" i="1"/>
  <c r="D36" i="1"/>
  <c r="I8" i="2"/>
  <c r="E37" i="1" l="1"/>
  <c r="F37" i="1"/>
  <c r="D37" i="1"/>
  <c r="F22" i="1"/>
  <c r="F4" i="1" s="1"/>
  <c r="F29" i="1"/>
  <c r="E29" i="1" l="1"/>
  <c r="E22" i="1" s="1"/>
  <c r="D22" i="1"/>
  <c r="D4" i="1" s="1"/>
  <c r="D6" i="1" s="1"/>
</calcChain>
</file>

<file path=xl/sharedStrings.xml><?xml version="1.0" encoding="utf-8"?>
<sst xmlns="http://schemas.openxmlformats.org/spreadsheetml/2006/main" count="125" uniqueCount="99">
  <si>
    <t>Раздел 2. Основные показатели деятельности организаций, относящихся к субъектам естественных монополий, а также коммерческого оператора оптового рынка электрической энергии (мощности)</t>
  </si>
  <si>
    <t>N п/п</t>
  </si>
  <si>
    <t>Наименование показателей</t>
  </si>
  <si>
    <t>Единица измерения</t>
  </si>
  <si>
    <t>1.</t>
  </si>
  <si>
    <t>Показатели эффективности деятельности организации</t>
  </si>
  <si>
    <t>1.1.</t>
  </si>
  <si>
    <t>Выручка</t>
  </si>
  <si>
    <t>тыс. рублей</t>
  </si>
  <si>
    <t>1.2.</t>
  </si>
  <si>
    <t>Прибыль (убыток) от продаж</t>
  </si>
  <si>
    <t>1.3.</t>
  </si>
  <si>
    <t>EBITDA (прибыль до процентов, налогов и амортизации)</t>
  </si>
  <si>
    <t>1.4.</t>
  </si>
  <si>
    <t>Чистая прибыль (убыток)</t>
  </si>
  <si>
    <t>2.</t>
  </si>
  <si>
    <t>Показатели рентабельности организации</t>
  </si>
  <si>
    <t>2.1.</t>
  </si>
  <si>
    <t>Рентабельность продаж (величина прибыли от продаж в каждом рубле выручки). Нормальное значение для данной отрасли от 9 процентов и более</t>
  </si>
  <si>
    <t>процент</t>
  </si>
  <si>
    <t>3.</t>
  </si>
  <si>
    <t>Показатели регулируемых видов деятельности организации</t>
  </si>
  <si>
    <t>3.1.</t>
  </si>
  <si>
    <t>Расчетный объем услуг в части управления технологическими режимами*(2)</t>
  </si>
  <si>
    <t>МВт</t>
  </si>
  <si>
    <t>3.2.</t>
  </si>
  <si>
    <t>Расчетный объем услуг в части обеспечения надежности*(2)</t>
  </si>
  <si>
    <t>3.3.</t>
  </si>
  <si>
    <t>Заявленная мощность*(3)</t>
  </si>
  <si>
    <t>3.4.</t>
  </si>
  <si>
    <t>Объем полезного отпуска электроэнергии - всего*(3)</t>
  </si>
  <si>
    <t>тыс. </t>
  </si>
  <si>
    <t>3.5.</t>
  </si>
  <si>
    <t>Объем полезного отпуска электроэнергии населению и приравненным к нему категориям потребителей*(3)</t>
  </si>
  <si>
    <t>3.6.</t>
  </si>
  <si>
    <t>Норматив потерь электрической энергии (с указанием реквизитов приказа Минэнерго России, которым утверждены нормативы)*(3)</t>
  </si>
  <si>
    <t>3.7.</t>
  </si>
  <si>
    <t>Реквизиты программы энерго-эффективности (кем утверждена, дата утверждения, номер приказа)*(3)</t>
  </si>
  <si>
    <t>3.8.</t>
  </si>
  <si>
    <t>Суммарный объем производства и потребления электрической энергии участниками оптового рынка электрической энергии*(4)</t>
  </si>
  <si>
    <t>4.</t>
  </si>
  <si>
    <t>Необходимая валовая выручка по регулируемым видам деятельности организации - всего</t>
  </si>
  <si>
    <t>4.1.</t>
  </si>
  <si>
    <t>Расходы, связанные с производством и реализацией*(2, 4) подконтрольные расходы*(3) - всего</t>
  </si>
  <si>
    <t>в том числе:</t>
  </si>
  <si>
    <t>оплата труда</t>
  </si>
  <si>
    <t>ремонт основных фондов</t>
  </si>
  <si>
    <t>материальные затраты</t>
  </si>
  <si>
    <t>4.2.</t>
  </si>
  <si>
    <t>Расходы, за исключением указанных в подпункте 4.1*(2, 4); неподконтрольные расходы*(3) - всего*(3)</t>
  </si>
  <si>
    <t>4.3.</t>
  </si>
  <si>
    <t>Выпадающие, излишние доходы (расходы) прошлых лет</t>
  </si>
  <si>
    <t>4.4.</t>
  </si>
  <si>
    <t>Инвестиции, осуществляемые за счет тарифных источников</t>
  </si>
  <si>
    <t>4.4.1.</t>
  </si>
  <si>
    <t>Реквизиты инвестиционной программы (кем утверждена, дата утверждения, номер приказа)</t>
  </si>
  <si>
    <t>Справочно:</t>
  </si>
  <si>
    <t>Объем условных единиц*(3)</t>
  </si>
  <si>
    <t>у.е.</t>
  </si>
  <si>
    <t>Операционные расходы на условную единицу*(3)</t>
  </si>
  <si>
    <t>тыс. рублей (у.е.)</t>
  </si>
  <si>
    <t>5.</t>
  </si>
  <si>
    <t>Показатели численности персонала и фонда оплаты труда по регулируемым видам деятельности</t>
  </si>
  <si>
    <t>5.1.</t>
  </si>
  <si>
    <t>Среднесписочная численность персонала</t>
  </si>
  <si>
    <t>человек</t>
  </si>
  <si>
    <t>5.2.</t>
  </si>
  <si>
    <t>Среднемесячная заработная плата на одного работника</t>
  </si>
  <si>
    <t>тыс. рублей на человека</t>
  </si>
  <si>
    <t>5.3.</t>
  </si>
  <si>
    <t>Реквизиты отраслевого тарифного соглашения (дата утверждения, срок действия)</t>
  </si>
  <si>
    <t>Уставный капитал (складочный капитал, уставный фонд, вклады товарищей)</t>
  </si>
  <si>
    <t>Анализ финансовой устойчивости по величине излишка (недостатка) собственных оборотных средств</t>
  </si>
  <si>
    <t>*(1) Базовый период - год, предшествующий расчетному периоду регулирования.</t>
  </si>
  <si>
    <t>*(2) Заполняются организацией, осуществляющей оперативно-диспетчерское управление в электроэнергетике.</t>
  </si>
  <si>
    <t>*(3) Заполняются сетевыми организациями, осуществляющими передачу электрической энергии (мощности) по электрическим сетям.</t>
  </si>
  <si>
    <t>*(4) Заполняются коммерческим оператором оптового рынка электрической энергии (мощности).</t>
  </si>
  <si>
    <t>Приложение N 2                                                         к предложению о размере цен (тарифов), долгосрочных параметров регулирования</t>
  </si>
  <si>
    <t>Раздел 3. Цены (тарифы) по регулируемым видам деятельности организации</t>
  </si>
  <si>
    <t>1-е полугодие</t>
  </si>
  <si>
    <t>2-е полугодие</t>
  </si>
  <si>
    <t>руб./МВт в мес.</t>
  </si>
  <si>
    <t>услуги по передаче электрической энергии (мощности)</t>
  </si>
  <si>
    <t>двухставочный тариф</t>
  </si>
  <si>
    <t>ставка на содержание сетей</t>
  </si>
  <si>
    <t>ставка на оплату технологического расхода (потерь)</t>
  </si>
  <si>
    <t>одноставочный тариф</t>
  </si>
  <si>
    <t>Приложение N 5  к предложению о размере цен (тарифов), долгосрочных параметров регулирования</t>
  </si>
  <si>
    <r>
      <t xml:space="preserve">"ПРИЛОЖЕНИЕ
к стандартам раскрытия информации
субъектами оптового и розничных
рынков электрической энергии
                                                   </t>
    </r>
    <r>
      <rPr>
        <b/>
        <sz val="14"/>
        <color theme="1"/>
        <rFont val="Calibri"/>
        <family val="2"/>
        <charset val="204"/>
        <scheme val="minor"/>
      </rPr>
      <t xml:space="preserve"> П Р Е Д Л О Ж Е Н И Е</t>
    </r>
    <r>
      <rPr>
        <sz val="11"/>
        <color theme="1"/>
        <rFont val="Calibri"/>
        <family val="2"/>
        <charset val="204"/>
        <scheme val="minor"/>
      </rPr>
      <t xml:space="preserve">
      о размере цен (тарифов), долгосрочных параметров регулирования
         (вид цены (тарифа) на 2019 год
                             (расчетный период регулирования)
                                 Акционерное общество "Протон"
          (полное и сокращенное наименование юридического лица)
                                                  АО "Протон"
                                                                                                                                                                                       Приложение N 1
                                                                                                                                                        к предложению о размере цен
                                                                                                                                                                    (тарифов), долгосрочных
                                                                                                                                                               параметров регулирования
                                                             </t>
    </r>
    <r>
      <rPr>
        <b/>
        <sz val="14"/>
        <color theme="1"/>
        <rFont val="Calibri"/>
        <family val="2"/>
        <charset val="204"/>
        <scheme val="minor"/>
      </rPr>
      <t>Раздел 1. Информация об организации</t>
    </r>
    <r>
      <rPr>
        <sz val="11"/>
        <color theme="1"/>
        <rFont val="Calibri"/>
        <family val="2"/>
        <charset val="204"/>
        <scheme val="minor"/>
      </rPr>
      <t xml:space="preserve">
Полное наименование: Акционерное общество "Протон"
Сокращенное наименование:  АО "Протон"
Место нахождения: г.Орел ул.Лескова 19
Фактический адрес: г.Орел ул.Лескова 19
ИНН 5753018359
КПП 575301001
Ф.И.О. руководителя: Меньшов Вячеслав Валентинович
Адрес электронной почты: alex057@bk.ru
Контактный телефон: 8(4862) 498550
Факс: 8(4862) 498581</t>
    </r>
  </si>
  <si>
    <t>Фактические показатели за год, предшествующий базовому периоду2017г.</t>
  </si>
  <si>
    <t>Показатели, утвержденные на базовый период*(1)2018г.</t>
  </si>
  <si>
    <t>Предложения на расчетный период регулирования 2019г.</t>
  </si>
  <si>
    <t>Показатели, утвержденные на базовый период 2018г.</t>
  </si>
  <si>
    <t>Фактические показатели за год, предшествующий базовому периоду 2017г.</t>
  </si>
  <si>
    <t xml:space="preserve"> -</t>
  </si>
  <si>
    <t>Приказ №923-т 10 июня 2014г. Управлением по тарифам по Орловской обл. Начальник Управления Жукова Е.Н.</t>
  </si>
  <si>
    <t xml:space="preserve">Программа энергоэффективности и энергосбережения утверждена Генеральным директором АО "Протон" </t>
  </si>
  <si>
    <t xml:space="preserve"> ВН-0,84%;СН1-0,0%;СН2-5,43%;НН-4,24</t>
  </si>
  <si>
    <t>ВН-0,84%;СН1-0,0%;СН2-5,43%;НН-4,24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</si>
</sst>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rgb="FF22272F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5.4"/>
      <color rgb="FF22272F"/>
      <name val="Times New Roman"/>
      <family val="1"/>
      <charset val="204"/>
    </font>
    <font>
      <sz val="12"/>
      <color rgb="FF22272F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right" wrapText="1"/>
    </xf>
    <xf numFmtId="0" fontId="2" fillId="0" borderId="0" xfId="0" applyFont="1" applyAlignment="1">
      <alignment horizontal="right" wrapText="1"/>
    </xf>
    <xf numFmtId="0" fontId="2" fillId="2" borderId="0" xfId="0" applyFont="1" applyFill="1" applyAlignment="1">
      <alignment horizontal="right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 inden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 inden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12</xdr:row>
      <xdr:rowOff>0</xdr:rowOff>
    </xdr:from>
    <xdr:to>
      <xdr:col>2</xdr:col>
      <xdr:colOff>542925</xdr:colOff>
      <xdr:row>12</xdr:row>
      <xdr:rowOff>200025</xdr:rowOff>
    </xdr:to>
    <xdr:sp macro="" textlink="">
      <xdr:nvSpPr>
        <xdr:cNvPr id="1025" name="AutoShape 1" descr="http://ivo.garant.ru/document/formula?document_id=70717736&amp;paragraph_id=67&amp;number=0"/>
        <xdr:cNvSpPr>
          <a:spLocks noChangeAspect="1" noChangeArrowheads="1"/>
        </xdr:cNvSpPr>
      </xdr:nvSpPr>
      <xdr:spPr bwMode="auto">
        <a:xfrm>
          <a:off x="1219200" y="26622375"/>
          <a:ext cx="542925" cy="200025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476250</xdr:colOff>
      <xdr:row>15</xdr:row>
      <xdr:rowOff>200025</xdr:rowOff>
    </xdr:to>
    <xdr:sp macro="" textlink="">
      <xdr:nvSpPr>
        <xdr:cNvPr id="1026" name="AutoShape 2" descr="http://ivo.garant.ru/document/formula?document_id=70717736&amp;paragraph_id=73&amp;number=0"/>
        <xdr:cNvSpPr>
          <a:spLocks noChangeAspect="1" noChangeArrowheads="1"/>
        </xdr:cNvSpPr>
      </xdr:nvSpPr>
      <xdr:spPr bwMode="auto">
        <a:xfrm>
          <a:off x="1219200" y="30432375"/>
          <a:ext cx="476250" cy="200025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476250</xdr:colOff>
      <xdr:row>17</xdr:row>
      <xdr:rowOff>200025</xdr:rowOff>
    </xdr:to>
    <xdr:sp macro="" textlink="">
      <xdr:nvSpPr>
        <xdr:cNvPr id="1027" name="AutoShape 3" descr="http://ivo.garant.ru/document/formula?document_id=70717736&amp;paragraph_id=76&amp;number=0"/>
        <xdr:cNvSpPr>
          <a:spLocks noChangeAspect="1" noChangeArrowheads="1"/>
        </xdr:cNvSpPr>
      </xdr:nvSpPr>
      <xdr:spPr bwMode="auto">
        <a:xfrm>
          <a:off x="1219200" y="33289875"/>
          <a:ext cx="476250" cy="200025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542925</xdr:colOff>
      <xdr:row>20</xdr:row>
      <xdr:rowOff>200025</xdr:rowOff>
    </xdr:to>
    <xdr:sp macro="" textlink="">
      <xdr:nvSpPr>
        <xdr:cNvPr id="1028" name="AutoShape 4" descr="http://ivo.garant.ru/document/formula?document_id=70717736&amp;paragraph_id=84&amp;number=0"/>
        <xdr:cNvSpPr>
          <a:spLocks noChangeAspect="1" noChangeArrowheads="1"/>
        </xdr:cNvSpPr>
      </xdr:nvSpPr>
      <xdr:spPr bwMode="auto">
        <a:xfrm>
          <a:off x="1219200" y="40719375"/>
          <a:ext cx="542925" cy="200025"/>
        </a:xfrm>
        <a:prstGeom prst="rect">
          <a:avLst/>
        </a:prstGeom>
        <a:noFill/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3</xdr:col>
      <xdr:colOff>200025</xdr:colOff>
      <xdr:row>4</xdr:row>
      <xdr:rowOff>200025</xdr:rowOff>
    </xdr:to>
    <xdr:sp macro="" textlink="">
      <xdr:nvSpPr>
        <xdr:cNvPr id="2049" name="AutoShape 1" descr="http://ivo.garant.ru/document/formula?document_id=70717736&amp;paragraph_id=507&amp;number=0"/>
        <xdr:cNvSpPr>
          <a:spLocks noChangeAspect="1" noChangeArrowheads="1"/>
        </xdr:cNvSpPr>
      </xdr:nvSpPr>
      <xdr:spPr bwMode="auto">
        <a:xfrm>
          <a:off x="1219200" y="18926175"/>
          <a:ext cx="904875" cy="200025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3</xdr:col>
      <xdr:colOff>200025</xdr:colOff>
      <xdr:row>7</xdr:row>
      <xdr:rowOff>200025</xdr:rowOff>
    </xdr:to>
    <xdr:sp macro="" textlink="">
      <xdr:nvSpPr>
        <xdr:cNvPr id="2050" name="AutoShape 2" descr="http://ivo.garant.ru/document/formula?document_id=70717736&amp;paragraph_id=514&amp;number=0"/>
        <xdr:cNvSpPr>
          <a:spLocks noChangeAspect="1" noChangeArrowheads="1"/>
        </xdr:cNvSpPr>
      </xdr:nvSpPr>
      <xdr:spPr bwMode="auto">
        <a:xfrm>
          <a:off x="1219200" y="27365325"/>
          <a:ext cx="904875" cy="200025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3</xdr:col>
      <xdr:colOff>200025</xdr:colOff>
      <xdr:row>8</xdr:row>
      <xdr:rowOff>200025</xdr:rowOff>
    </xdr:to>
    <xdr:sp macro="" textlink="">
      <xdr:nvSpPr>
        <xdr:cNvPr id="2051" name="AutoShape 3" descr="http://ivo.garant.ru/document/formula?document_id=70717736&amp;paragraph_id=516&amp;number=0"/>
        <xdr:cNvSpPr>
          <a:spLocks noChangeAspect="1" noChangeArrowheads="1"/>
        </xdr:cNvSpPr>
      </xdr:nvSpPr>
      <xdr:spPr bwMode="auto">
        <a:xfrm>
          <a:off x="1219200" y="29270325"/>
          <a:ext cx="904875" cy="200025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3</xdr:col>
      <xdr:colOff>200025</xdr:colOff>
      <xdr:row>10</xdr:row>
      <xdr:rowOff>9525</xdr:rowOff>
    </xdr:to>
    <xdr:sp macro="" textlink="">
      <xdr:nvSpPr>
        <xdr:cNvPr id="2052" name="AutoShape 4" descr="http://ivo.garant.ru/document/formula?document_id=70717736&amp;paragraph_id=519&amp;number=0"/>
        <xdr:cNvSpPr>
          <a:spLocks noChangeAspect="1" noChangeArrowheads="1"/>
        </xdr:cNvSpPr>
      </xdr:nvSpPr>
      <xdr:spPr bwMode="auto">
        <a:xfrm>
          <a:off x="1219200" y="29841825"/>
          <a:ext cx="904875" cy="200025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" sqref="E1"/>
    </sheetView>
  </sheetViews>
  <sheetFormatPr defaultRowHeight="15" x14ac:dyDescent="0.25"/>
  <cols>
    <col min="1" max="1" width="119.28515625" customWidth="1"/>
  </cols>
  <sheetData>
    <row r="1" spans="1:1" ht="409.5" x14ac:dyDescent="0.25">
      <c r="A1" s="6" t="s">
        <v>88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tabSelected="1" topLeftCell="A25" workbookViewId="0">
      <selection activeCell="F19" sqref="F19"/>
    </sheetView>
  </sheetViews>
  <sheetFormatPr defaultRowHeight="15" x14ac:dyDescent="0.25"/>
  <cols>
    <col min="2" max="2" width="29.85546875" customWidth="1"/>
    <col min="3" max="3" width="13" customWidth="1"/>
    <col min="4" max="6" width="32.28515625" customWidth="1"/>
  </cols>
  <sheetData>
    <row r="1" spans="1:6" ht="63" customHeight="1" x14ac:dyDescent="0.25">
      <c r="A1" s="2"/>
      <c r="F1" s="1" t="s">
        <v>77</v>
      </c>
    </row>
    <row r="2" spans="1:6" ht="38.25" customHeight="1" x14ac:dyDescent="0.25">
      <c r="A2" s="23" t="s">
        <v>0</v>
      </c>
      <c r="B2" s="23"/>
      <c r="C2" s="23"/>
      <c r="D2" s="23"/>
      <c r="E2" s="23"/>
      <c r="F2" s="23"/>
    </row>
    <row r="3" spans="1:6" ht="45" x14ac:dyDescent="0.25">
      <c r="A3" s="4" t="s">
        <v>1</v>
      </c>
      <c r="B3" s="4" t="s">
        <v>2</v>
      </c>
      <c r="C3" s="4" t="s">
        <v>3</v>
      </c>
      <c r="D3" s="9" t="s">
        <v>89</v>
      </c>
      <c r="E3" s="9" t="s">
        <v>90</v>
      </c>
      <c r="F3" s="9" t="s">
        <v>91</v>
      </c>
    </row>
    <row r="4" spans="1:6" ht="30" x14ac:dyDescent="0.25">
      <c r="A4" s="4" t="s">
        <v>4</v>
      </c>
      <c r="B4" s="5" t="s">
        <v>5</v>
      </c>
      <c r="C4" s="5"/>
      <c r="D4" s="7">
        <f>D22</f>
        <v>12960.39</v>
      </c>
      <c r="E4" s="7">
        <v>4627.1000000000004</v>
      </c>
      <c r="F4" s="11">
        <f>F22</f>
        <v>13661.29</v>
      </c>
    </row>
    <row r="5" spans="1:6" ht="20.25" customHeight="1" x14ac:dyDescent="0.25">
      <c r="A5" s="4" t="s">
        <v>6</v>
      </c>
      <c r="B5" s="5" t="s">
        <v>7</v>
      </c>
      <c r="C5" s="4" t="s">
        <v>8</v>
      </c>
      <c r="D5" s="7">
        <v>7479.62</v>
      </c>
      <c r="E5" s="7">
        <v>4627.1000000000004</v>
      </c>
      <c r="F5" s="7">
        <v>13661.29</v>
      </c>
    </row>
    <row r="6" spans="1:6" ht="18.75" customHeight="1" x14ac:dyDescent="0.25">
      <c r="A6" s="4" t="s">
        <v>9</v>
      </c>
      <c r="B6" s="5" t="s">
        <v>10</v>
      </c>
      <c r="C6" s="4" t="s">
        <v>8</v>
      </c>
      <c r="D6" s="7">
        <f>D5-D4</f>
        <v>-5480.7699999999995</v>
      </c>
      <c r="E6" s="7">
        <v>0</v>
      </c>
      <c r="F6" s="7">
        <v>0</v>
      </c>
    </row>
    <row r="7" spans="1:6" ht="45" x14ac:dyDescent="0.25">
      <c r="A7" s="4" t="s">
        <v>11</v>
      </c>
      <c r="B7" s="5" t="s">
        <v>12</v>
      </c>
      <c r="C7" s="4" t="s">
        <v>8</v>
      </c>
      <c r="D7" s="7">
        <v>0</v>
      </c>
      <c r="E7" s="7">
        <v>0</v>
      </c>
      <c r="F7" s="7">
        <v>0</v>
      </c>
    </row>
    <row r="8" spans="1:6" ht="18.75" customHeight="1" x14ac:dyDescent="0.25">
      <c r="A8" s="4" t="s">
        <v>13</v>
      </c>
      <c r="B8" s="5" t="s">
        <v>14</v>
      </c>
      <c r="C8" s="4" t="s">
        <v>8</v>
      </c>
      <c r="D8" s="7">
        <v>-4768.2686000000003</v>
      </c>
      <c r="E8" s="7">
        <v>0</v>
      </c>
      <c r="F8" s="7">
        <v>0</v>
      </c>
    </row>
    <row r="9" spans="1:6" ht="30" x14ac:dyDescent="0.25">
      <c r="A9" s="4" t="s">
        <v>15</v>
      </c>
      <c r="B9" s="5" t="s">
        <v>16</v>
      </c>
      <c r="C9" s="5"/>
      <c r="D9" s="7">
        <v>0</v>
      </c>
      <c r="E9" s="7">
        <v>0</v>
      </c>
      <c r="F9" s="7">
        <v>0</v>
      </c>
    </row>
    <row r="10" spans="1:6" ht="90" x14ac:dyDescent="0.25">
      <c r="A10" s="4" t="s">
        <v>17</v>
      </c>
      <c r="B10" s="5" t="s">
        <v>18</v>
      </c>
      <c r="C10" s="4" t="s">
        <v>19</v>
      </c>
      <c r="D10" s="7">
        <v>0</v>
      </c>
      <c r="E10" s="7">
        <v>0</v>
      </c>
      <c r="F10" s="7">
        <v>0</v>
      </c>
    </row>
    <row r="11" spans="1:6" ht="45" x14ac:dyDescent="0.25">
      <c r="A11" s="4" t="s">
        <v>20</v>
      </c>
      <c r="B11" s="5" t="s">
        <v>21</v>
      </c>
      <c r="C11" s="5"/>
      <c r="D11" s="7">
        <v>0</v>
      </c>
      <c r="E11" s="7">
        <v>0</v>
      </c>
      <c r="F11" s="7">
        <v>0</v>
      </c>
    </row>
    <row r="12" spans="1:6" ht="60" x14ac:dyDescent="0.25">
      <c r="A12" s="4" t="s">
        <v>22</v>
      </c>
      <c r="B12" s="5" t="s">
        <v>23</v>
      </c>
      <c r="C12" s="4" t="s">
        <v>24</v>
      </c>
      <c r="D12" s="7">
        <v>0</v>
      </c>
      <c r="E12" s="7">
        <v>0</v>
      </c>
      <c r="F12" s="7">
        <v>0</v>
      </c>
    </row>
    <row r="13" spans="1:6" ht="45" x14ac:dyDescent="0.25">
      <c r="A13" s="4" t="s">
        <v>25</v>
      </c>
      <c r="B13" s="5" t="s">
        <v>26</v>
      </c>
      <c r="C13" s="4"/>
      <c r="D13" s="7">
        <v>0</v>
      </c>
      <c r="E13" s="7">
        <v>0</v>
      </c>
      <c r="F13" s="7">
        <v>0</v>
      </c>
    </row>
    <row r="14" spans="1:6" ht="25.5" customHeight="1" x14ac:dyDescent="0.25">
      <c r="A14" s="4" t="s">
        <v>27</v>
      </c>
      <c r="B14" s="5" t="s">
        <v>28</v>
      </c>
      <c r="C14" s="4" t="s">
        <v>24</v>
      </c>
      <c r="D14" s="7">
        <v>30.96</v>
      </c>
      <c r="E14" s="7">
        <v>30.96</v>
      </c>
      <c r="F14" s="7">
        <v>30.96</v>
      </c>
    </row>
    <row r="15" spans="1:6" ht="55.5" customHeight="1" x14ac:dyDescent="0.25">
      <c r="A15" s="24" t="s">
        <v>29</v>
      </c>
      <c r="B15" s="25" t="s">
        <v>30</v>
      </c>
      <c r="C15" s="24" t="s">
        <v>31</v>
      </c>
      <c r="D15" s="20">
        <v>82666.5</v>
      </c>
      <c r="E15" s="20">
        <v>84471.9</v>
      </c>
      <c r="F15" s="21">
        <v>88781.9</v>
      </c>
    </row>
    <row r="16" spans="1:6" ht="55.5" customHeight="1" x14ac:dyDescent="0.25">
      <c r="A16" s="24"/>
      <c r="B16" s="25"/>
      <c r="C16" s="24"/>
      <c r="D16" s="20"/>
      <c r="E16" s="20"/>
      <c r="F16" s="21"/>
    </row>
    <row r="17" spans="1:6" ht="55.5" customHeight="1" x14ac:dyDescent="0.25">
      <c r="A17" s="24" t="s">
        <v>32</v>
      </c>
      <c r="B17" s="25" t="s">
        <v>33</v>
      </c>
      <c r="C17" s="24" t="s">
        <v>31</v>
      </c>
      <c r="D17" s="20">
        <v>0</v>
      </c>
      <c r="E17" s="20">
        <v>0</v>
      </c>
      <c r="F17" s="21">
        <v>0</v>
      </c>
    </row>
    <row r="18" spans="1:6" ht="55.5" customHeight="1" x14ac:dyDescent="0.25">
      <c r="A18" s="24"/>
      <c r="B18" s="25"/>
      <c r="C18" s="24"/>
      <c r="D18" s="20"/>
      <c r="E18" s="20"/>
      <c r="F18" s="21"/>
    </row>
    <row r="19" spans="1:6" ht="89.25" customHeight="1" x14ac:dyDescent="0.25">
      <c r="A19" s="4" t="s">
        <v>34</v>
      </c>
      <c r="B19" s="5" t="s">
        <v>35</v>
      </c>
      <c r="C19" s="4" t="s">
        <v>19</v>
      </c>
      <c r="D19" s="17" t="s">
        <v>97</v>
      </c>
      <c r="E19" s="18" t="s">
        <v>97</v>
      </c>
      <c r="F19" s="19" t="s">
        <v>98</v>
      </c>
    </row>
    <row r="20" spans="1:6" ht="92.25" customHeight="1" x14ac:dyDescent="0.25">
      <c r="A20" s="4" t="s">
        <v>36</v>
      </c>
      <c r="B20" s="5" t="s">
        <v>37</v>
      </c>
      <c r="C20" s="5"/>
      <c r="D20" s="7" t="s">
        <v>96</v>
      </c>
      <c r="E20" s="16" t="s">
        <v>96</v>
      </c>
      <c r="F20" s="16" t="s">
        <v>96</v>
      </c>
    </row>
    <row r="21" spans="1:6" ht="75.75" customHeight="1" x14ac:dyDescent="0.25">
      <c r="A21" s="4" t="s">
        <v>38</v>
      </c>
      <c r="B21" s="5" t="s">
        <v>39</v>
      </c>
      <c r="C21" s="4"/>
      <c r="D21" s="7">
        <v>0</v>
      </c>
      <c r="E21" s="7">
        <v>0</v>
      </c>
      <c r="F21" s="7">
        <v>0</v>
      </c>
    </row>
    <row r="22" spans="1:6" ht="70.5" customHeight="1" x14ac:dyDescent="0.25">
      <c r="A22" s="4" t="s">
        <v>40</v>
      </c>
      <c r="B22" s="5" t="s">
        <v>41</v>
      </c>
      <c r="C22" s="5"/>
      <c r="D22" s="12">
        <f>D23+D28</f>
        <v>12960.39</v>
      </c>
      <c r="E22" s="13">
        <f>E23+E28+E29</f>
        <v>4627.0879999999997</v>
      </c>
      <c r="F22" s="11">
        <f>F23+F28</f>
        <v>13661.29</v>
      </c>
    </row>
    <row r="23" spans="1:6" ht="92.25" customHeight="1" x14ac:dyDescent="0.25">
      <c r="A23" s="4" t="s">
        <v>42</v>
      </c>
      <c r="B23" s="5" t="s">
        <v>43</v>
      </c>
      <c r="C23" s="4" t="s">
        <v>8</v>
      </c>
      <c r="D23" s="12">
        <v>8914.98</v>
      </c>
      <c r="E23" s="7">
        <v>3254.86</v>
      </c>
      <c r="F23" s="11">
        <v>9958.66</v>
      </c>
    </row>
    <row r="24" spans="1:6" ht="55.5" customHeight="1" x14ac:dyDescent="0.25">
      <c r="A24" s="5"/>
      <c r="B24" s="5" t="s">
        <v>44</v>
      </c>
      <c r="C24" s="5"/>
      <c r="D24" s="12"/>
      <c r="E24" s="7"/>
      <c r="F24" s="11"/>
    </row>
    <row r="25" spans="1:6" ht="39.75" customHeight="1" x14ac:dyDescent="0.25">
      <c r="A25" s="5"/>
      <c r="B25" s="5" t="s">
        <v>45</v>
      </c>
      <c r="C25" s="5"/>
      <c r="D25" s="12">
        <v>3711.67</v>
      </c>
      <c r="E25" s="7">
        <v>1259.31</v>
      </c>
      <c r="F25" s="11">
        <v>4092.16</v>
      </c>
    </row>
    <row r="26" spans="1:6" ht="55.5" customHeight="1" x14ac:dyDescent="0.25">
      <c r="A26" s="5"/>
      <c r="B26" s="5" t="s">
        <v>46</v>
      </c>
      <c r="C26" s="5"/>
      <c r="D26" s="12">
        <v>35</v>
      </c>
      <c r="E26" s="7">
        <v>0</v>
      </c>
      <c r="F26" s="11">
        <v>0</v>
      </c>
    </row>
    <row r="27" spans="1:6" ht="55.5" customHeight="1" x14ac:dyDescent="0.25">
      <c r="A27" s="5"/>
      <c r="B27" s="5" t="s">
        <v>47</v>
      </c>
      <c r="C27" s="5"/>
      <c r="D27" s="12">
        <v>422.52</v>
      </c>
      <c r="E27" s="7">
        <v>478.96</v>
      </c>
      <c r="F27" s="11">
        <v>457</v>
      </c>
    </row>
    <row r="28" spans="1:6" ht="76.5" customHeight="1" x14ac:dyDescent="0.25">
      <c r="A28" s="4" t="s">
        <v>48</v>
      </c>
      <c r="B28" s="5" t="s">
        <v>49</v>
      </c>
      <c r="C28" s="4" t="s">
        <v>8</v>
      </c>
      <c r="D28" s="12">
        <v>4045.41</v>
      </c>
      <c r="E28" s="7">
        <v>1399.85</v>
      </c>
      <c r="F28" s="11">
        <v>3702.63</v>
      </c>
    </row>
    <row r="29" spans="1:6" ht="45" x14ac:dyDescent="0.25">
      <c r="A29" s="4" t="s">
        <v>50</v>
      </c>
      <c r="B29" s="5" t="s">
        <v>51</v>
      </c>
      <c r="C29" s="4" t="s">
        <v>8</v>
      </c>
      <c r="D29" s="12">
        <v>0</v>
      </c>
      <c r="E29" s="11">
        <f>-140.95+113.328</f>
        <v>-27.621999999999986</v>
      </c>
      <c r="F29" s="10">
        <f t="shared" ref="F29" si="0">D29*1.104</f>
        <v>0</v>
      </c>
    </row>
    <row r="30" spans="1:6" ht="44.25" customHeight="1" x14ac:dyDescent="0.25">
      <c r="A30" s="4" t="s">
        <v>52</v>
      </c>
      <c r="B30" s="5" t="s">
        <v>53</v>
      </c>
      <c r="C30" s="4" t="s">
        <v>8</v>
      </c>
      <c r="D30" s="12">
        <v>0</v>
      </c>
      <c r="E30" s="7">
        <v>0</v>
      </c>
      <c r="F30" s="10">
        <v>0</v>
      </c>
    </row>
    <row r="31" spans="1:6" ht="63.75" customHeight="1" x14ac:dyDescent="0.25">
      <c r="A31" s="4" t="s">
        <v>54</v>
      </c>
      <c r="B31" s="5" t="s">
        <v>55</v>
      </c>
      <c r="C31" s="5"/>
      <c r="D31" s="15" t="s">
        <v>95</v>
      </c>
      <c r="E31" s="15" t="s">
        <v>94</v>
      </c>
      <c r="F31" s="15" t="s">
        <v>94</v>
      </c>
    </row>
    <row r="32" spans="1:6" ht="18" customHeight="1" x14ac:dyDescent="0.25">
      <c r="A32" s="5"/>
      <c r="B32" s="5" t="s">
        <v>56</v>
      </c>
      <c r="C32" s="5"/>
      <c r="D32" s="7"/>
      <c r="E32" s="7"/>
      <c r="F32" s="7"/>
    </row>
    <row r="33" spans="1:6" ht="21" customHeight="1" x14ac:dyDescent="0.25">
      <c r="A33" s="5"/>
      <c r="B33" s="5" t="s">
        <v>57</v>
      </c>
      <c r="C33" s="4" t="s">
        <v>58</v>
      </c>
      <c r="D33" s="7">
        <v>453.96</v>
      </c>
      <c r="E33" s="7">
        <v>453.96</v>
      </c>
      <c r="F33" s="7">
        <v>453.96</v>
      </c>
    </row>
    <row r="34" spans="1:6" ht="30" x14ac:dyDescent="0.25">
      <c r="A34" s="5"/>
      <c r="B34" s="5" t="s">
        <v>59</v>
      </c>
      <c r="C34" s="4" t="s">
        <v>60</v>
      </c>
      <c r="D34" s="11">
        <f>D23/D33</f>
        <v>19.638250066085117</v>
      </c>
      <c r="E34" s="11">
        <f>E23/E33</f>
        <v>7.1699268658031547</v>
      </c>
      <c r="F34" s="11">
        <f t="shared" ref="F34" si="1">F23/F33</f>
        <v>21.937307251740243</v>
      </c>
    </row>
    <row r="35" spans="1:6" ht="60" x14ac:dyDescent="0.25">
      <c r="A35" s="4" t="s">
        <v>61</v>
      </c>
      <c r="B35" s="5" t="s">
        <v>62</v>
      </c>
      <c r="C35" s="5"/>
      <c r="D35" s="7"/>
      <c r="E35" s="7"/>
      <c r="F35" s="7"/>
    </row>
    <row r="36" spans="1:6" ht="30" x14ac:dyDescent="0.25">
      <c r="A36" s="4" t="s">
        <v>63</v>
      </c>
      <c r="B36" s="5" t="s">
        <v>64</v>
      </c>
      <c r="C36" s="4" t="s">
        <v>65</v>
      </c>
      <c r="D36" s="7">
        <f>19.1</f>
        <v>19.100000000000001</v>
      </c>
      <c r="E36" s="7">
        <v>19.100000000000001</v>
      </c>
      <c r="F36" s="7">
        <v>19.100000000000001</v>
      </c>
    </row>
    <row r="37" spans="1:6" ht="30" x14ac:dyDescent="0.25">
      <c r="A37" s="4" t="s">
        <v>66</v>
      </c>
      <c r="B37" s="5" t="s">
        <v>67</v>
      </c>
      <c r="C37" s="4" t="s">
        <v>68</v>
      </c>
      <c r="D37" s="14">
        <f>7991/12/D36</f>
        <v>34.864746945898773</v>
      </c>
      <c r="E37" s="14">
        <f>2775.9/E36/12</f>
        <v>12.111256544502616</v>
      </c>
      <c r="F37" s="14">
        <f>8936.8/12/F36</f>
        <v>38.991273996509591</v>
      </c>
    </row>
    <row r="38" spans="1:6" ht="45" x14ac:dyDescent="0.25">
      <c r="A38" s="4" t="s">
        <v>69</v>
      </c>
      <c r="B38" s="5" t="s">
        <v>70</v>
      </c>
      <c r="C38" s="5"/>
      <c r="D38" s="7">
        <v>0</v>
      </c>
      <c r="E38" s="7">
        <v>0</v>
      </c>
      <c r="F38" s="7">
        <v>0</v>
      </c>
    </row>
    <row r="39" spans="1:6" x14ac:dyDescent="0.25">
      <c r="A39" s="5"/>
      <c r="B39" s="5" t="s">
        <v>56</v>
      </c>
      <c r="C39" s="5"/>
      <c r="D39" s="7"/>
      <c r="E39" s="7"/>
      <c r="F39" s="7"/>
    </row>
    <row r="40" spans="1:6" ht="60" x14ac:dyDescent="0.25">
      <c r="A40" s="5"/>
      <c r="B40" s="5" t="s">
        <v>71</v>
      </c>
      <c r="C40" s="4" t="s">
        <v>8</v>
      </c>
      <c r="D40" s="7">
        <v>0</v>
      </c>
      <c r="E40" s="7">
        <v>0</v>
      </c>
      <c r="F40" s="7">
        <v>0</v>
      </c>
    </row>
    <row r="41" spans="1:6" ht="75" x14ac:dyDescent="0.25">
      <c r="A41" s="5"/>
      <c r="B41" s="5" t="s">
        <v>72</v>
      </c>
      <c r="C41" s="4" t="s">
        <v>8</v>
      </c>
      <c r="D41" s="7">
        <v>0</v>
      </c>
      <c r="E41" s="7">
        <v>0</v>
      </c>
      <c r="F41" s="7">
        <v>0</v>
      </c>
    </row>
    <row r="42" spans="1:6" ht="25.5" customHeight="1" x14ac:dyDescent="0.25">
      <c r="A42" s="22" t="s">
        <v>73</v>
      </c>
      <c r="B42" s="22"/>
      <c r="C42" s="22"/>
      <c r="D42" s="22"/>
      <c r="E42" s="22"/>
      <c r="F42" s="22"/>
    </row>
    <row r="43" spans="1:6" ht="21" customHeight="1" x14ac:dyDescent="0.25">
      <c r="A43" s="22" t="s">
        <v>74</v>
      </c>
      <c r="B43" s="22"/>
      <c r="C43" s="22"/>
      <c r="D43" s="22"/>
      <c r="E43" s="22"/>
      <c r="F43" s="22"/>
    </row>
    <row r="44" spans="1:6" ht="22.5" customHeight="1" x14ac:dyDescent="0.25">
      <c r="A44" s="22" t="s">
        <v>75</v>
      </c>
      <c r="B44" s="22"/>
      <c r="C44" s="22"/>
      <c r="D44" s="22"/>
      <c r="E44" s="22"/>
      <c r="F44" s="22"/>
    </row>
    <row r="45" spans="1:6" ht="18" customHeight="1" x14ac:dyDescent="0.25">
      <c r="A45" s="22" t="s">
        <v>76</v>
      </c>
      <c r="B45" s="22"/>
      <c r="C45" s="22"/>
      <c r="D45" s="22"/>
      <c r="E45" s="22"/>
      <c r="F45" s="22"/>
    </row>
  </sheetData>
  <mergeCells count="17">
    <mergeCell ref="D15:D16"/>
    <mergeCell ref="E15:E16"/>
    <mergeCell ref="F15:F16"/>
    <mergeCell ref="A45:F45"/>
    <mergeCell ref="A2:F2"/>
    <mergeCell ref="A42:F42"/>
    <mergeCell ref="A43:F43"/>
    <mergeCell ref="A44:F44"/>
    <mergeCell ref="A17:A18"/>
    <mergeCell ref="B17:B18"/>
    <mergeCell ref="C17:C18"/>
    <mergeCell ref="D17:D18"/>
    <mergeCell ref="E17:E18"/>
    <mergeCell ref="F17:F18"/>
    <mergeCell ref="A15:A16"/>
    <mergeCell ref="B15:B16"/>
    <mergeCell ref="C15:C16"/>
  </mergeCells>
  <pageMargins left="0.7" right="0.7" top="0.75" bottom="0.75" header="0.3" footer="0.3"/>
  <pageSetup paperSize="9" scale="3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workbookViewId="0">
      <selection activeCell="F17" sqref="F17"/>
    </sheetView>
  </sheetViews>
  <sheetFormatPr defaultRowHeight="15" x14ac:dyDescent="0.25"/>
  <cols>
    <col min="2" max="2" width="43.85546875" customWidth="1"/>
    <col min="3" max="3" width="10.5703125" customWidth="1"/>
    <col min="4" max="4" width="12" customWidth="1"/>
    <col min="5" max="5" width="11.7109375" customWidth="1"/>
    <col min="6" max="6" width="12.140625" customWidth="1"/>
    <col min="7" max="8" width="11.42578125" customWidth="1"/>
    <col min="9" max="9" width="12.5703125" customWidth="1"/>
  </cols>
  <sheetData>
    <row r="1" spans="1:10" ht="46.5" customHeight="1" x14ac:dyDescent="0.25">
      <c r="A1" s="3"/>
      <c r="G1" s="26" t="s">
        <v>87</v>
      </c>
      <c r="H1" s="26"/>
      <c r="I1" s="26"/>
      <c r="J1" s="26"/>
    </row>
    <row r="2" spans="1:10" ht="20.25" x14ac:dyDescent="0.3">
      <c r="A2" s="27" t="s">
        <v>78</v>
      </c>
      <c r="B2" s="28"/>
      <c r="C2" s="28"/>
      <c r="D2" s="28"/>
      <c r="E2" s="28"/>
      <c r="F2" s="28"/>
      <c r="G2" s="28"/>
      <c r="H2" s="28"/>
      <c r="I2" s="28"/>
    </row>
    <row r="3" spans="1:10" ht="74.25" customHeight="1" x14ac:dyDescent="0.25">
      <c r="A3" s="24" t="s">
        <v>1</v>
      </c>
      <c r="B3" s="24" t="s">
        <v>2</v>
      </c>
      <c r="C3" s="24" t="s">
        <v>3</v>
      </c>
      <c r="D3" s="24" t="s">
        <v>93</v>
      </c>
      <c r="E3" s="24"/>
      <c r="F3" s="24" t="s">
        <v>92</v>
      </c>
      <c r="G3" s="24"/>
      <c r="H3" s="24" t="s">
        <v>91</v>
      </c>
      <c r="I3" s="24"/>
    </row>
    <row r="4" spans="1:10" ht="30" x14ac:dyDescent="0.25">
      <c r="A4" s="24"/>
      <c r="B4" s="24"/>
      <c r="C4" s="24"/>
      <c r="D4" s="4" t="s">
        <v>79</v>
      </c>
      <c r="E4" s="4" t="s">
        <v>80</v>
      </c>
      <c r="F4" s="4" t="s">
        <v>79</v>
      </c>
      <c r="G4" s="4" t="s">
        <v>80</v>
      </c>
      <c r="H4" s="4" t="s">
        <v>79</v>
      </c>
      <c r="I4" s="4" t="s">
        <v>80</v>
      </c>
    </row>
    <row r="5" spans="1:10" ht="30" x14ac:dyDescent="0.25">
      <c r="A5" s="4" t="s">
        <v>9</v>
      </c>
      <c r="B5" s="5" t="s">
        <v>82</v>
      </c>
      <c r="C5" s="7"/>
      <c r="D5" s="7"/>
      <c r="E5" s="7"/>
      <c r="F5" s="7"/>
      <c r="G5" s="7"/>
      <c r="H5" s="7"/>
      <c r="I5" s="7"/>
    </row>
    <row r="6" spans="1:10" x14ac:dyDescent="0.25">
      <c r="A6" s="5"/>
      <c r="B6" s="5" t="s">
        <v>83</v>
      </c>
      <c r="C6" s="7"/>
      <c r="D6" s="7"/>
      <c r="E6" s="7"/>
      <c r="F6" s="7"/>
      <c r="G6" s="7"/>
      <c r="H6" s="7"/>
      <c r="I6" s="7"/>
    </row>
    <row r="7" spans="1:10" ht="30" x14ac:dyDescent="0.25">
      <c r="A7" s="5"/>
      <c r="B7" s="5" t="s">
        <v>84</v>
      </c>
      <c r="C7" s="7" t="s">
        <v>81</v>
      </c>
      <c r="D7" s="8">
        <v>18849.82</v>
      </c>
      <c r="E7" s="8">
        <v>18849.82</v>
      </c>
      <c r="F7" s="10">
        <v>19000.759999999998</v>
      </c>
      <c r="G7" s="10">
        <v>19000.759999999998</v>
      </c>
      <c r="H7" s="7">
        <v>26376.095399999998</v>
      </c>
      <c r="I7" s="7">
        <v>26376.095399999998</v>
      </c>
    </row>
    <row r="8" spans="1:10" ht="30" x14ac:dyDescent="0.25">
      <c r="A8" s="5"/>
      <c r="B8" s="5" t="s">
        <v>85</v>
      </c>
      <c r="C8" s="7"/>
      <c r="D8" s="8">
        <v>35.456000000000003</v>
      </c>
      <c r="E8" s="8">
        <v>34.887</v>
      </c>
      <c r="F8" s="10">
        <v>37.344999999999999</v>
      </c>
      <c r="G8" s="10">
        <v>40.825000000000003</v>
      </c>
      <c r="H8" s="7">
        <v>59.384</v>
      </c>
      <c r="I8" s="7">
        <f>H8</f>
        <v>59.384</v>
      </c>
    </row>
    <row r="9" spans="1:10" ht="19.5" customHeight="1" x14ac:dyDescent="0.25">
      <c r="A9" s="5"/>
      <c r="B9" s="5" t="s">
        <v>86</v>
      </c>
      <c r="C9" s="7"/>
      <c r="D9" s="8">
        <v>91.37</v>
      </c>
      <c r="E9" s="8">
        <v>89.59</v>
      </c>
      <c r="F9" s="10">
        <v>92.73</v>
      </c>
      <c r="G9" s="10">
        <v>95.01</v>
      </c>
      <c r="H9" s="7">
        <v>170.95400000000001</v>
      </c>
      <c r="I9" s="7">
        <v>165.05099999999999</v>
      </c>
    </row>
  </sheetData>
  <mergeCells count="8">
    <mergeCell ref="G1:J1"/>
    <mergeCell ref="A2:I2"/>
    <mergeCell ref="A3:A4"/>
    <mergeCell ref="B3:B4"/>
    <mergeCell ref="C3:C4"/>
    <mergeCell ref="D3:E3"/>
    <mergeCell ref="F3:G3"/>
    <mergeCell ref="H3:I3"/>
  </mergeCells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Приложение1</vt:lpstr>
      <vt:lpstr>Приложение 2</vt:lpstr>
      <vt:lpstr>Приложение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UserX</cp:lastModifiedBy>
  <cp:lastPrinted>2018-05-08T09:45:35Z</cp:lastPrinted>
  <dcterms:created xsi:type="dcterms:W3CDTF">2016-04-20T09:39:22Z</dcterms:created>
  <dcterms:modified xsi:type="dcterms:W3CDTF">2018-05-25T09:32:56Z</dcterms:modified>
</cp:coreProperties>
</file>