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1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<sst xmlns="http://schemas.openxmlformats.org/spreadsheetml/2006/main" count="568" uniqueCount="297">
  <si>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</si>
  <si>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</si>
  <si>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</si>
  <si>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</si>
  <si>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</si>
  <si>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</si>
  <si>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</si>
  <si>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</si>
  <si>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</si>
  <si>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</si>
  <si>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</si>
  <si>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</si>
  <si>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</si>
  <si>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</si>
  <si>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</si>
  <si>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</si>
  <si>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</si>
  <si>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</si>
  <si>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</si>
  <si>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</si>
  <si>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</si>
  <si>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</si>
  <si>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</si>
  <si>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</si>
  <si>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</si>
  <si>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</si>
  <si>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</si>
  <si>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</si>
  <si>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</si>
  <si>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</si>
  <si>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</si>
  <si>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</si>
  <si>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</si>
  <si>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</si>
  <si>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</si>
  <si>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</si>
  <si>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</si>
  <si>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</si>
  <si>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</si>
  <si>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</si>
  <si>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</si>
  <si>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</si>
  <si>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</si>
  <si>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</si>
  <si>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</si>
  <si>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</si>
  <si>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</si>
  <si>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</si>
  <si>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</si>
  <si>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</si>
  <si>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</si>
  <si>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</si>
  <si>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</si>
  <si>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</si>
  <si>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</si>
  <si>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</si>
  <si>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</si>
  <si>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</si>
  <si>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</si>
  <si>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</si>
  <si>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</si>
  <si>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</si>
  <si>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</si>
  <si>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</si>
  <si>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</si>
  <si>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</si>
  <si>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</si>
  <si>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</si>
  <si>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</si>
  <si>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</si>
  <si>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</si>
  <si>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</si>
  <si>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</si>
  <si>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</si>
  <si>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</si>
  <si>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</si>
  <si>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</si>
  <si>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</si>
  <si>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</si>
  <si>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</si>
  <si>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</si>
  <si>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</si>
  <si>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</si>
  <si>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</si>
  <si>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</si>
  <si>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</si>
  <si>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</si>
  <si>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</si>
  <si>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</si>
  <si>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</si>
  <si>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</si>
  <si>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</si>
  <si>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</si>
  <si>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</si>
  <si>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</si>
  <si>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</si>
  <si>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</si>
  <si>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</si>
  <si>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</si>
  <si>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</si>
  <si>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</si>
  <si>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</si>
  <si>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</si>
  <si>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</si>
  <si>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</si>
  <si>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</si>
  <si>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</si>
  <si>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</si>
  <si>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</si>
  <si>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</si>
  <si>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</si>
  <si>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</si>
  <si>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</si>
  <si>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</si>
  <si>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</si>
  <si>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</si>
  <si>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</si>
  <si>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</si>
  <si>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</si>
  <si>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</si>
  <si>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</si>
  <si>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</si>
  <si>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</si>
  <si>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</si>
  <si>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</si>
  <si>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</si>
  <si>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</si>
  <si>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</si>
  <si>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</si>
  <si>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</si>
  <si>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</si>
  <si>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</si>
  <si>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</si>
  <si>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</si>
  <si>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</si>
  <si>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</si>
  <si>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</si>
  <si>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</si>
  <si>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</si>
  <si>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</si>
  <si>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</si>
  <si>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</si>
  <si>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</si>
  <si>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</si>
  <si>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</si>
  <si>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</si>
  <si>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</si>
  <si>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</si>
  <si>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</si>
  <si>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</si>
  <si>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</si>
  <si>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</si>
  <si>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</si>
  <si>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</si>
  <si>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</si>
  <si>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</si>
  <si>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</si>
  <si>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</si>
  <si>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</si>
  <si>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</si>
  <si>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</si>
  <si>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</si>
  <si>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</si>
  <si>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</si>
  <si>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</si>
  <si>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</si>
  <si>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</si>
  <si>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</si>
  <si>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</si>
  <si>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</si>
  <si>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</si>
  <si>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</si>
  <si>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</si>
  <si>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</si>
  <si>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</si>
  <si>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</si>
  <si>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</si>
  <si>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</si>
  <si>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</si>
  <si>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</si>
  <si>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</si>
  <si>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</si>
  <si>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</si>
  <si>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</si>
  <si>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</si>
  <si>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</si>
  <si>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</si>
  <si>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</si>
  <si>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</si>
  <si>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</si>
  <si>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</si>
  <si>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</si>
  <si>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</si>
  <si>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</si>
  <si>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</si>
  <si>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</si>
  <si>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</si>
  <si>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</si>
  <si>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</si>
  <si>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</si>
  <si>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</si>
  <si>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</si>
  <si>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</si>
  <si>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</si>
  <si>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</si>
  <si>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</si>
  <si>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</si>
  <si>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</si>
  <si>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</si>
  <si>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</si>
  <si>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</si>
  <si>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</si>
  <si>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</si>
  <si>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</si>
  <si>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</si>
  <si>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</si>
  <si>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</si>
  <si>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</si>
  <si>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</si>
  <si>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</si>
  <si>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</si>
  <si>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</si>
  <si>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</si>
  <si>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</si>
  <si>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</si>
  <si>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</si>
  <si>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</si>
  <si>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</si>
  <si>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</si>
  <si>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</si>
  <si>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</si>
  <si>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</si>
  <si>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</si>
  <si>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</si>
  <si>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</si>
  <si>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</si>
  <si>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</si>
  <si>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</si>
  <si>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</si>
  <si>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</si>
  <si>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</si>
  <si>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</si>
  <si>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</si>
  <si>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</si>
  <si>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</si>
  <si>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</si>
  <si>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</si>
  <si>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</si>
  <si>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</si>
  <si>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</si>
  <si>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</si>
  <si>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</si>
  <si>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</si>
  <si>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</si>
  <si>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</si>
  <si>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</si>
  <si>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</si>
  <si>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</si>
  <si>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</si>
  <si>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</si>
  <si>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</si>
  <si>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</si>
  <si>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</si>
  <si>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</si>
  <si>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</si>
  <si>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</si>
  <si>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</si>
  <si>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</si>
  <si>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</si>
  <si>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</si>
  <si>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</si>
  <si>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</si>
  <si>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</si>
  <si>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</si>
  <si>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</si>
  <si>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</si>
  <si>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</si>
  <si>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</si>
  <si>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нет</t>
  </si>
  <si>
    <t>Акционерное общество "Протон"  ( АО "Протон")</t>
  </si>
  <si>
    <t xml:space="preserve">                             Акционерное общество "Протон"</t>
  </si>
  <si>
    <t xml:space="preserve">                               АО "Протон"</t>
  </si>
  <si>
    <t xml:space="preserve">                        302040  г Орел. Ул. Лескова 19</t>
  </si>
  <si>
    <t xml:space="preserve">                       5753018359</t>
  </si>
  <si>
    <t xml:space="preserve">                          575301001</t>
  </si>
  <si>
    <t xml:space="preserve">           Меньшов Вячеслав Валентинович</t>
  </si>
  <si>
    <t>alex057@bk.ru</t>
  </si>
  <si>
    <t>498550</t>
  </si>
  <si>
    <t>498581</t>
  </si>
  <si>
    <t>2022г</t>
  </si>
  <si>
    <t>Фактические показатели за год, предшествующий базовому периоду 2020г</t>
  </si>
  <si>
    <t>Показатели, утвержденные  
на базовый
период * 2021г</t>
  </si>
  <si>
    <t>Предложения
на расчетный период регулирования 2022г</t>
  </si>
  <si>
    <t>Утверждена Генеральным директором АО "Протон"  Меньшовым В.В. б/н 10.01.2019г.</t>
  </si>
  <si>
    <t>Фактические показатели за год, предшествующий базовому периоду 2020</t>
  </si>
  <si>
    <t>Показатели, утвержденные
на базовый
период * 2021г</t>
  </si>
  <si>
    <t>ВН -1,52% Приказ Управления по тарифам по Орловской области №541-Т от 27 декабря 2019г.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</si>
</sst>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00000"/>
    <numFmt numFmtId="177" formatCode="0.0000000"/>
    <numFmt numFmtId="178"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2" fontId="48" fillId="0" borderId="11" xfId="0" applyNumberFormat="1" applyFont="1" applyBorder="1" applyAlignment="1">
      <alignment horizontal="center" vertical="top" wrapText="1"/>
    </xf>
    <xf numFmtId="2" fontId="48" fillId="0" borderId="10" xfId="0" applyNumberFormat="1" applyFont="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057@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43">
      <selection activeCell="DT46" sqref="DT46"/>
    </sheetView>
  </sheetViews>
  <sheetFormatPr defaultColWidth="0.875" defaultRowHeight="12.75"/>
  <cols>
    <col min="1" max="104" width="0.875" style="1" customWidth="1"/>
    <col min="105" max="105" width="2.25390625" style="1" customWidth="1"/>
    <col min="106" max="16384" width="0.875" style="1" customWidth="1"/>
  </cols>
  <sheetData>
    <row r="1" s="3" customFormat="1" ht="12.75">
      <c r="BQ1" s="3" t="s">
        <v>2</v>
      </c>
    </row>
    <row r="2" spans="69:105" s="3" customFormat="1" ht="39.75" customHeight="1">
      <c r="BQ2" s="40" t="s">
        <v>3</v>
      </c>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ht="3" customHeight="1"/>
    <row r="4" spans="69:105" s="4" customFormat="1" ht="24" customHeight="1">
      <c r="BQ4" s="39" t="s">
        <v>4</v>
      </c>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6" ht="15.75">
      <c r="DA6" s="6" t="s">
        <v>5</v>
      </c>
    </row>
    <row r="8" spans="1:105" s="5" customFormat="1" ht="16.5">
      <c r="A8" s="32" t="s">
        <v>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2" t="s">
        <v>7</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47:83" s="5" customFormat="1" ht="16.5">
      <c r="AU11" s="7" t="s">
        <v>8</v>
      </c>
      <c r="AV11" s="31" t="s">
        <v>289</v>
      </c>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5" t="s">
        <v>9</v>
      </c>
    </row>
    <row r="12" spans="1:105" s="5" customFormat="1" ht="16.5">
      <c r="A12" s="32" t="s">
        <v>10</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4" spans="1:105" ht="15.75">
      <c r="A14" s="33" t="s">
        <v>279</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row>
    <row r="15" spans="1:105" s="3" customFormat="1" ht="12.75">
      <c r="A15" s="34" t="s">
        <v>11</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ht="15.7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row>
    <row r="18" spans="1:105" ht="15.75">
      <c r="A18" s="35" t="s">
        <v>12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row>
    <row r="20" spans="1:105" ht="15.75">
      <c r="A20" s="1" t="s">
        <v>13</v>
      </c>
      <c r="AA20" s="41" t="s">
        <v>280</v>
      </c>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ht="15.75">
      <c r="A21" s="1" t="s">
        <v>14</v>
      </c>
      <c r="AH21" s="42" t="s">
        <v>281</v>
      </c>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ht="15.75">
      <c r="A22" s="1" t="s">
        <v>15</v>
      </c>
      <c r="X22" s="38" t="s">
        <v>282</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row>
    <row r="23" spans="1:105" ht="15.75">
      <c r="A23" s="1" t="s">
        <v>16</v>
      </c>
      <c r="X23" s="38" t="s">
        <v>282</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ht="15.75">
      <c r="A24" s="1" t="s">
        <v>17</v>
      </c>
      <c r="H24" s="38" t="s">
        <v>283</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row>
    <row r="25" spans="1:105" ht="15.75">
      <c r="A25" s="1" t="s">
        <v>18</v>
      </c>
      <c r="H25" s="38" t="s">
        <v>284</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row>
    <row r="26" spans="1:105" ht="15.75">
      <c r="A26" s="1" t="s">
        <v>19</v>
      </c>
      <c r="Z26" s="42" t="s">
        <v>285</v>
      </c>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15.75">
      <c r="A27" s="1" t="s">
        <v>20</v>
      </c>
      <c r="AF27" s="36" t="s">
        <v>286</v>
      </c>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row>
    <row r="28" spans="1:105" ht="15.75">
      <c r="A28" s="1" t="s">
        <v>21</v>
      </c>
      <c r="Z28" s="38" t="s">
        <v>287</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row>
    <row r="29" spans="1:105" ht="15.75">
      <c r="A29" s="1" t="s">
        <v>22</v>
      </c>
      <c r="H29" s="38" t="s">
        <v>288</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row>
    <row r="31" spans="1:105" ht="15.75">
      <c r="A31" s="35" t="s">
        <v>23</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row>
    <row r="33" spans="1:105" s="3" customFormat="1" ht="68.25" customHeight="1">
      <c r="A33" s="43" t="s">
        <v>0</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4"/>
      <c r="AJ33" s="45" t="s">
        <v>1</v>
      </c>
      <c r="AK33" s="43"/>
      <c r="AL33" s="43"/>
      <c r="AM33" s="43"/>
      <c r="AN33" s="43"/>
      <c r="AO33" s="43"/>
      <c r="AP33" s="43"/>
      <c r="AQ33" s="43"/>
      <c r="AR33" s="43"/>
      <c r="AS33" s="43"/>
      <c r="AT33" s="43"/>
      <c r="AU33" s="43"/>
      <c r="AV33" s="43"/>
      <c r="AW33" s="43"/>
      <c r="AX33" s="43"/>
      <c r="AY33" s="44"/>
      <c r="AZ33" s="45" t="s">
        <v>290</v>
      </c>
      <c r="BA33" s="43"/>
      <c r="BB33" s="43"/>
      <c r="BC33" s="43"/>
      <c r="BD33" s="43"/>
      <c r="BE33" s="43"/>
      <c r="BF33" s="43"/>
      <c r="BG33" s="43"/>
      <c r="BH33" s="43"/>
      <c r="BI33" s="43"/>
      <c r="BJ33" s="43"/>
      <c r="BK33" s="43"/>
      <c r="BL33" s="43"/>
      <c r="BM33" s="43"/>
      <c r="BN33" s="43"/>
      <c r="BO33" s="43"/>
      <c r="BP33" s="43"/>
      <c r="BQ33" s="43"/>
      <c r="BR33" s="43"/>
      <c r="BS33" s="44"/>
      <c r="BT33" s="45" t="s">
        <v>291</v>
      </c>
      <c r="BU33" s="43"/>
      <c r="BV33" s="43"/>
      <c r="BW33" s="43"/>
      <c r="BX33" s="43"/>
      <c r="BY33" s="43"/>
      <c r="BZ33" s="43"/>
      <c r="CA33" s="43"/>
      <c r="CB33" s="43"/>
      <c r="CC33" s="43"/>
      <c r="CD33" s="43"/>
      <c r="CE33" s="43"/>
      <c r="CF33" s="43"/>
      <c r="CG33" s="43"/>
      <c r="CH33" s="43"/>
      <c r="CI33" s="43"/>
      <c r="CJ33" s="44"/>
      <c r="CK33" s="45" t="s">
        <v>292</v>
      </c>
      <c r="CL33" s="43"/>
      <c r="CM33" s="43"/>
      <c r="CN33" s="43"/>
      <c r="CO33" s="43"/>
      <c r="CP33" s="43"/>
      <c r="CQ33" s="43"/>
      <c r="CR33" s="43"/>
      <c r="CS33" s="43"/>
      <c r="CT33" s="43"/>
      <c r="CU33" s="43"/>
      <c r="CV33" s="43"/>
      <c r="CW33" s="43"/>
      <c r="CX33" s="43"/>
      <c r="CY33" s="43"/>
      <c r="CZ33" s="43"/>
      <c r="DA33" s="43"/>
    </row>
    <row r="34" spans="1:105" s="2" customFormat="1" ht="45.75" customHeight="1">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row>
    <row r="35" spans="1:105" s="3" customFormat="1" ht="27.75" customHeight="1">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15" customHeight="1">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5">
        <v>10008.71</v>
      </c>
      <c r="BA36" s="26"/>
      <c r="BB36" s="26"/>
      <c r="BC36" s="26"/>
      <c r="BD36" s="26"/>
      <c r="BE36" s="26"/>
      <c r="BF36" s="26"/>
      <c r="BG36" s="26"/>
      <c r="BH36" s="26"/>
      <c r="BI36" s="26"/>
      <c r="BJ36" s="26"/>
      <c r="BK36" s="26"/>
      <c r="BL36" s="26"/>
      <c r="BM36" s="26"/>
      <c r="BN36" s="26"/>
      <c r="BO36" s="26"/>
      <c r="BP36" s="26"/>
      <c r="BQ36" s="26"/>
      <c r="BR36" s="26"/>
      <c r="BS36" s="27"/>
      <c r="BT36" s="25">
        <v>6458.41</v>
      </c>
      <c r="BU36" s="26"/>
      <c r="BV36" s="26"/>
      <c r="BW36" s="26"/>
      <c r="BX36" s="26"/>
      <c r="BY36" s="26"/>
      <c r="BZ36" s="26"/>
      <c r="CA36" s="26"/>
      <c r="CB36" s="26"/>
      <c r="CC36" s="26"/>
      <c r="CD36" s="26"/>
      <c r="CE36" s="26"/>
      <c r="CF36" s="26"/>
      <c r="CG36" s="26"/>
      <c r="CH36" s="26"/>
      <c r="CI36" s="26"/>
      <c r="CJ36" s="27"/>
      <c r="CK36" s="25">
        <v>16926.59</v>
      </c>
      <c r="CL36" s="26"/>
      <c r="CM36" s="26"/>
      <c r="CN36" s="26"/>
      <c r="CO36" s="26"/>
      <c r="CP36" s="26"/>
      <c r="CQ36" s="26"/>
      <c r="CR36" s="26"/>
      <c r="CS36" s="26"/>
      <c r="CT36" s="26"/>
      <c r="CU36" s="26"/>
      <c r="CV36" s="26"/>
      <c r="CW36" s="26"/>
      <c r="CX36" s="26"/>
      <c r="CY36" s="26"/>
      <c r="CZ36" s="26"/>
      <c r="DA36" s="26"/>
    </row>
    <row r="37" spans="1:105" s="3" customFormat="1" ht="15" customHeight="1">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5">
        <f>AZ36-AZ51</f>
        <v>-4504.610000000001</v>
      </c>
      <c r="BA37" s="26"/>
      <c r="BB37" s="26"/>
      <c r="BC37" s="26"/>
      <c r="BD37" s="26"/>
      <c r="BE37" s="26"/>
      <c r="BF37" s="26"/>
      <c r="BG37" s="26"/>
      <c r="BH37" s="26"/>
      <c r="BI37" s="26"/>
      <c r="BJ37" s="26"/>
      <c r="BK37" s="26"/>
      <c r="BL37" s="26"/>
      <c r="BM37" s="26"/>
      <c r="BN37" s="26"/>
      <c r="BO37" s="26"/>
      <c r="BP37" s="26"/>
      <c r="BQ37" s="26"/>
      <c r="BR37" s="26"/>
      <c r="BS37" s="27"/>
      <c r="BT37" s="25">
        <v>0</v>
      </c>
      <c r="BU37" s="26"/>
      <c r="BV37" s="26"/>
      <c r="BW37" s="26"/>
      <c r="BX37" s="26"/>
      <c r="BY37" s="26"/>
      <c r="BZ37" s="26"/>
      <c r="CA37" s="26"/>
      <c r="CB37" s="26"/>
      <c r="CC37" s="26"/>
      <c r="CD37" s="26"/>
      <c r="CE37" s="26"/>
      <c r="CF37" s="26"/>
      <c r="CG37" s="26"/>
      <c r="CH37" s="26"/>
      <c r="CI37" s="26"/>
      <c r="CJ37" s="27"/>
      <c r="CK37" s="25">
        <v>0</v>
      </c>
      <c r="CL37" s="26"/>
      <c r="CM37" s="26"/>
      <c r="CN37" s="26"/>
      <c r="CO37" s="26"/>
      <c r="CP37" s="26"/>
      <c r="CQ37" s="26"/>
      <c r="CR37" s="26"/>
      <c r="CS37" s="26"/>
      <c r="CT37" s="26"/>
      <c r="CU37" s="26"/>
      <c r="CV37" s="26"/>
      <c r="CW37" s="26"/>
      <c r="CX37" s="26"/>
      <c r="CY37" s="26"/>
      <c r="CZ37" s="26"/>
      <c r="DA37" s="26"/>
    </row>
    <row r="38" spans="1:105" s="3" customFormat="1" ht="40.5" customHeight="1">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5"/>
      <c r="BA38" s="26"/>
      <c r="BB38" s="26"/>
      <c r="BC38" s="26"/>
      <c r="BD38" s="26"/>
      <c r="BE38" s="26"/>
      <c r="BF38" s="26"/>
      <c r="BG38" s="26"/>
      <c r="BH38" s="26"/>
      <c r="BI38" s="26"/>
      <c r="BJ38" s="26"/>
      <c r="BK38" s="26"/>
      <c r="BL38" s="26"/>
      <c r="BM38" s="26"/>
      <c r="BN38" s="26"/>
      <c r="BO38" s="26"/>
      <c r="BP38" s="26"/>
      <c r="BQ38" s="26"/>
      <c r="BR38" s="26"/>
      <c r="BS38" s="27"/>
      <c r="BT38" s="25"/>
      <c r="BU38" s="26"/>
      <c r="BV38" s="26"/>
      <c r="BW38" s="26"/>
      <c r="BX38" s="26"/>
      <c r="BY38" s="26"/>
      <c r="BZ38" s="26"/>
      <c r="CA38" s="26"/>
      <c r="CB38" s="26"/>
      <c r="CC38" s="26"/>
      <c r="CD38" s="26"/>
      <c r="CE38" s="26"/>
      <c r="CF38" s="26"/>
      <c r="CG38" s="26"/>
      <c r="CH38" s="26"/>
      <c r="CI38" s="26"/>
      <c r="CJ38" s="27"/>
      <c r="CK38" s="28"/>
      <c r="CL38" s="26"/>
      <c r="CM38" s="26"/>
      <c r="CN38" s="26"/>
      <c r="CO38" s="26"/>
      <c r="CP38" s="26"/>
      <c r="CQ38" s="26"/>
      <c r="CR38" s="26"/>
      <c r="CS38" s="26"/>
      <c r="CT38" s="26"/>
      <c r="CU38" s="26"/>
      <c r="CV38" s="26"/>
      <c r="CW38" s="26"/>
      <c r="CX38" s="26"/>
      <c r="CY38" s="26"/>
      <c r="CZ38" s="26"/>
      <c r="DA38" s="26"/>
    </row>
    <row r="39" spans="1:105" s="3" customFormat="1" ht="14.25" customHeight="1">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25">
        <f>AZ37</f>
        <v>-4504.610000000001</v>
      </c>
      <c r="BA39" s="26"/>
      <c r="BB39" s="26"/>
      <c r="BC39" s="26"/>
      <c r="BD39" s="26"/>
      <c r="BE39" s="26"/>
      <c r="BF39" s="26"/>
      <c r="BG39" s="26"/>
      <c r="BH39" s="26"/>
      <c r="BI39" s="26"/>
      <c r="BJ39" s="26"/>
      <c r="BK39" s="26"/>
      <c r="BL39" s="26"/>
      <c r="BM39" s="26"/>
      <c r="BN39" s="26"/>
      <c r="BO39" s="26"/>
      <c r="BP39" s="26"/>
      <c r="BQ39" s="26"/>
      <c r="BR39" s="26"/>
      <c r="BS39" s="27"/>
      <c r="BT39" s="25">
        <v>0</v>
      </c>
      <c r="BU39" s="26"/>
      <c r="BV39" s="26"/>
      <c r="BW39" s="26"/>
      <c r="BX39" s="26"/>
      <c r="BY39" s="26"/>
      <c r="BZ39" s="26"/>
      <c r="CA39" s="26"/>
      <c r="CB39" s="26"/>
      <c r="CC39" s="26"/>
      <c r="CD39" s="26"/>
      <c r="CE39" s="26"/>
      <c r="CF39" s="26"/>
      <c r="CG39" s="26"/>
      <c r="CH39" s="26"/>
      <c r="CI39" s="26"/>
      <c r="CJ39" s="27"/>
      <c r="CK39" s="25">
        <v>0</v>
      </c>
      <c r="CL39" s="26"/>
      <c r="CM39" s="26"/>
      <c r="CN39" s="26"/>
      <c r="CO39" s="26"/>
      <c r="CP39" s="26"/>
      <c r="CQ39" s="26"/>
      <c r="CR39" s="26"/>
      <c r="CS39" s="26"/>
      <c r="CT39" s="26"/>
      <c r="CU39" s="26"/>
      <c r="CV39" s="26"/>
      <c r="CW39" s="26"/>
      <c r="CX39" s="26"/>
      <c r="CY39" s="26"/>
      <c r="CZ39" s="26"/>
      <c r="DA39" s="26"/>
    </row>
    <row r="40" spans="1:105" s="3" customFormat="1" ht="27.75" customHeight="1">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3" customFormat="1" ht="93" customHeight="1">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16">
        <v>0</v>
      </c>
      <c r="BA41" s="17"/>
      <c r="BB41" s="17"/>
      <c r="BC41" s="17"/>
      <c r="BD41" s="17"/>
      <c r="BE41" s="17"/>
      <c r="BF41" s="17"/>
      <c r="BG41" s="17"/>
      <c r="BH41" s="17"/>
      <c r="BI41" s="17"/>
      <c r="BJ41" s="17"/>
      <c r="BK41" s="17"/>
      <c r="BL41" s="17"/>
      <c r="BM41" s="17"/>
      <c r="BN41" s="17"/>
      <c r="BO41" s="17"/>
      <c r="BP41" s="17"/>
      <c r="BQ41" s="17"/>
      <c r="BR41" s="17"/>
      <c r="BS41" s="18"/>
      <c r="BT41" s="16">
        <v>0</v>
      </c>
      <c r="BU41" s="17"/>
      <c r="BV41" s="17"/>
      <c r="BW41" s="17"/>
      <c r="BX41" s="17"/>
      <c r="BY41" s="17"/>
      <c r="BZ41" s="17"/>
      <c r="CA41" s="17"/>
      <c r="CB41" s="17"/>
      <c r="CC41" s="17"/>
      <c r="CD41" s="17"/>
      <c r="CE41" s="17"/>
      <c r="CF41" s="17"/>
      <c r="CG41" s="17"/>
      <c r="CH41" s="17"/>
      <c r="CI41" s="17"/>
      <c r="CJ41" s="18"/>
      <c r="CK41" s="16">
        <v>0</v>
      </c>
      <c r="CL41" s="17"/>
      <c r="CM41" s="17"/>
      <c r="CN41" s="17"/>
      <c r="CO41" s="17"/>
      <c r="CP41" s="17"/>
      <c r="CQ41" s="17"/>
      <c r="CR41" s="17"/>
      <c r="CS41" s="17"/>
      <c r="CT41" s="17"/>
      <c r="CU41" s="17"/>
      <c r="CV41" s="17"/>
      <c r="CW41" s="17"/>
      <c r="CX41" s="17"/>
      <c r="CY41" s="17"/>
      <c r="CZ41" s="17"/>
      <c r="DA41" s="17"/>
    </row>
    <row r="42" spans="1:105" s="3" customFormat="1" ht="40.5" customHeight="1">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v>0</v>
      </c>
      <c r="BA43" s="17"/>
      <c r="BB43" s="17"/>
      <c r="BC43" s="17"/>
      <c r="BD43" s="17"/>
      <c r="BE43" s="17"/>
      <c r="BF43" s="17"/>
      <c r="BG43" s="17"/>
      <c r="BH43" s="17"/>
      <c r="BI43" s="17"/>
      <c r="BJ43" s="17"/>
      <c r="BK43" s="17"/>
      <c r="BL43" s="17"/>
      <c r="BM43" s="17"/>
      <c r="BN43" s="17"/>
      <c r="BO43" s="17"/>
      <c r="BP43" s="17"/>
      <c r="BQ43" s="17"/>
      <c r="BR43" s="17"/>
      <c r="BS43" s="18"/>
      <c r="BT43" s="16">
        <v>0</v>
      </c>
      <c r="BU43" s="17"/>
      <c r="BV43" s="17"/>
      <c r="BW43" s="17"/>
      <c r="BX43" s="17"/>
      <c r="BY43" s="17"/>
      <c r="BZ43" s="17"/>
      <c r="CA43" s="17"/>
      <c r="CB43" s="17"/>
      <c r="CC43" s="17"/>
      <c r="CD43" s="17"/>
      <c r="CE43" s="17"/>
      <c r="CF43" s="17"/>
      <c r="CG43" s="17"/>
      <c r="CH43" s="17"/>
      <c r="CI43" s="17"/>
      <c r="CJ43" s="18"/>
      <c r="CK43" s="16">
        <v>0</v>
      </c>
      <c r="CL43" s="17"/>
      <c r="CM43" s="17"/>
      <c r="CN43" s="17"/>
      <c r="CO43" s="17"/>
      <c r="CP43" s="17"/>
      <c r="CQ43" s="17"/>
      <c r="CR43" s="17"/>
      <c r="CS43" s="17"/>
      <c r="CT43" s="17"/>
      <c r="CU43" s="17"/>
      <c r="CV43" s="17"/>
      <c r="CW43" s="17"/>
      <c r="CX43" s="17"/>
      <c r="CY43" s="17"/>
      <c r="CZ43" s="17"/>
      <c r="DA43" s="17"/>
    </row>
    <row r="44" spans="1:105" s="3" customFormat="1" ht="40.5" customHeight="1">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v>0</v>
      </c>
      <c r="BA44" s="17"/>
      <c r="BB44" s="17"/>
      <c r="BC44" s="17"/>
      <c r="BD44" s="17"/>
      <c r="BE44" s="17"/>
      <c r="BF44" s="17"/>
      <c r="BG44" s="17"/>
      <c r="BH44" s="17"/>
      <c r="BI44" s="17"/>
      <c r="BJ44" s="17"/>
      <c r="BK44" s="17"/>
      <c r="BL44" s="17"/>
      <c r="BM44" s="17"/>
      <c r="BN44" s="17"/>
      <c r="BO44" s="17"/>
      <c r="BP44" s="17"/>
      <c r="BQ44" s="17"/>
      <c r="BR44" s="17"/>
      <c r="BS44" s="18"/>
      <c r="BT44" s="16">
        <v>0</v>
      </c>
      <c r="BU44" s="17"/>
      <c r="BV44" s="17"/>
      <c r="BW44" s="17"/>
      <c r="BX44" s="17"/>
      <c r="BY44" s="17"/>
      <c r="BZ44" s="17"/>
      <c r="CA44" s="17"/>
      <c r="CB44" s="17"/>
      <c r="CC44" s="17"/>
      <c r="CD44" s="17"/>
      <c r="CE44" s="17"/>
      <c r="CF44" s="17"/>
      <c r="CG44" s="17"/>
      <c r="CH44" s="17"/>
      <c r="CI44" s="17"/>
      <c r="CJ44" s="18"/>
      <c r="CK44" s="16">
        <v>0</v>
      </c>
      <c r="CL44" s="17"/>
      <c r="CM44" s="17"/>
      <c r="CN44" s="17"/>
      <c r="CO44" s="17"/>
      <c r="CP44" s="17"/>
      <c r="CQ44" s="17"/>
      <c r="CR44" s="17"/>
      <c r="CS44" s="17"/>
      <c r="CT44" s="17"/>
      <c r="CU44" s="17"/>
      <c r="CV44" s="17"/>
      <c r="CW44" s="17"/>
      <c r="CX44" s="17"/>
      <c r="CY44" s="17"/>
      <c r="CZ44" s="17"/>
      <c r="DA44" s="17"/>
    </row>
    <row r="45" spans="1:105" s="3" customFormat="1" ht="15" customHeight="1">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16">
        <v>20.29</v>
      </c>
      <c r="BA45" s="17"/>
      <c r="BB45" s="17"/>
      <c r="BC45" s="17"/>
      <c r="BD45" s="17"/>
      <c r="BE45" s="17"/>
      <c r="BF45" s="17"/>
      <c r="BG45" s="17"/>
      <c r="BH45" s="17"/>
      <c r="BI45" s="17"/>
      <c r="BJ45" s="17"/>
      <c r="BK45" s="17"/>
      <c r="BL45" s="17"/>
      <c r="BM45" s="17"/>
      <c r="BN45" s="17"/>
      <c r="BO45" s="17"/>
      <c r="BP45" s="17"/>
      <c r="BQ45" s="17"/>
      <c r="BR45" s="17"/>
      <c r="BS45" s="18"/>
      <c r="BT45" s="16">
        <v>20.29</v>
      </c>
      <c r="BU45" s="17"/>
      <c r="BV45" s="17"/>
      <c r="BW45" s="17"/>
      <c r="BX45" s="17"/>
      <c r="BY45" s="17"/>
      <c r="BZ45" s="17"/>
      <c r="CA45" s="17"/>
      <c r="CB45" s="17"/>
      <c r="CC45" s="17"/>
      <c r="CD45" s="17"/>
      <c r="CE45" s="17"/>
      <c r="CF45" s="17"/>
      <c r="CG45" s="17"/>
      <c r="CH45" s="17"/>
      <c r="CI45" s="17"/>
      <c r="CJ45" s="18"/>
      <c r="CK45" s="16">
        <v>20.29</v>
      </c>
      <c r="CL45" s="17"/>
      <c r="CM45" s="17"/>
      <c r="CN45" s="17"/>
      <c r="CO45" s="17"/>
      <c r="CP45" s="17"/>
      <c r="CQ45" s="17"/>
      <c r="CR45" s="17"/>
      <c r="CS45" s="17"/>
      <c r="CT45" s="17"/>
      <c r="CU45" s="17"/>
      <c r="CV45" s="17"/>
      <c r="CW45" s="17"/>
      <c r="CX45" s="17"/>
      <c r="CY45" s="17"/>
      <c r="CZ45" s="17"/>
      <c r="DA45" s="17"/>
    </row>
    <row r="46" spans="1:105" s="3" customFormat="1" ht="27.75" customHeight="1">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16">
        <v>75317.641</v>
      </c>
      <c r="BA46" s="17"/>
      <c r="BB46" s="17"/>
      <c r="BC46" s="17"/>
      <c r="BD46" s="17"/>
      <c r="BE46" s="17"/>
      <c r="BF46" s="17"/>
      <c r="BG46" s="17"/>
      <c r="BH46" s="17"/>
      <c r="BI46" s="17"/>
      <c r="BJ46" s="17"/>
      <c r="BK46" s="17"/>
      <c r="BL46" s="17"/>
      <c r="BM46" s="17"/>
      <c r="BN46" s="17"/>
      <c r="BO46" s="17"/>
      <c r="BP46" s="17"/>
      <c r="BQ46" s="17"/>
      <c r="BR46" s="17"/>
      <c r="BS46" s="18"/>
      <c r="BT46" s="16">
        <v>84466.037</v>
      </c>
      <c r="BU46" s="17"/>
      <c r="BV46" s="17"/>
      <c r="BW46" s="17"/>
      <c r="BX46" s="17"/>
      <c r="BY46" s="17"/>
      <c r="BZ46" s="17"/>
      <c r="CA46" s="17"/>
      <c r="CB46" s="17"/>
      <c r="CC46" s="17"/>
      <c r="CD46" s="17"/>
      <c r="CE46" s="17"/>
      <c r="CF46" s="17"/>
      <c r="CG46" s="17"/>
      <c r="CH46" s="17"/>
      <c r="CI46" s="17"/>
      <c r="CJ46" s="18"/>
      <c r="CK46" s="16">
        <v>84466.037</v>
      </c>
      <c r="CL46" s="17"/>
      <c r="CM46" s="17"/>
      <c r="CN46" s="17"/>
      <c r="CO46" s="17"/>
      <c r="CP46" s="17"/>
      <c r="CQ46" s="17"/>
      <c r="CR46" s="17"/>
      <c r="CS46" s="17"/>
      <c r="CT46" s="17"/>
      <c r="CU46" s="17"/>
      <c r="CV46" s="17"/>
      <c r="CW46" s="17"/>
      <c r="CX46" s="17"/>
      <c r="CY46" s="17"/>
      <c r="CZ46" s="17"/>
      <c r="DA46" s="17"/>
    </row>
    <row r="47" spans="1:105" s="3" customFormat="1" ht="57" customHeight="1">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16">
        <v>0</v>
      </c>
      <c r="BA47" s="17"/>
      <c r="BB47" s="17"/>
      <c r="BC47" s="17"/>
      <c r="BD47" s="17"/>
      <c r="BE47" s="17"/>
      <c r="BF47" s="17"/>
      <c r="BG47" s="17"/>
      <c r="BH47" s="17"/>
      <c r="BI47" s="17"/>
      <c r="BJ47" s="17"/>
      <c r="BK47" s="17"/>
      <c r="BL47" s="17"/>
      <c r="BM47" s="17"/>
      <c r="BN47" s="17"/>
      <c r="BO47" s="17"/>
      <c r="BP47" s="17"/>
      <c r="BQ47" s="17"/>
      <c r="BR47" s="17"/>
      <c r="BS47" s="18"/>
      <c r="BT47" s="16">
        <v>0</v>
      </c>
      <c r="BU47" s="17"/>
      <c r="BV47" s="17"/>
      <c r="BW47" s="17"/>
      <c r="BX47" s="17"/>
      <c r="BY47" s="17"/>
      <c r="BZ47" s="17"/>
      <c r="CA47" s="17"/>
      <c r="CB47" s="17"/>
      <c r="CC47" s="17"/>
      <c r="CD47" s="17"/>
      <c r="CE47" s="17"/>
      <c r="CF47" s="17"/>
      <c r="CG47" s="17"/>
      <c r="CH47" s="17"/>
      <c r="CI47" s="17"/>
      <c r="CJ47" s="18"/>
      <c r="CK47" s="16">
        <v>0</v>
      </c>
      <c r="CL47" s="17"/>
      <c r="CM47" s="17"/>
      <c r="CN47" s="17"/>
      <c r="CO47" s="17"/>
      <c r="CP47" s="17"/>
      <c r="CQ47" s="17"/>
      <c r="CR47" s="17"/>
      <c r="CS47" s="17"/>
      <c r="CT47" s="17"/>
      <c r="CU47" s="17"/>
      <c r="CV47" s="17"/>
      <c r="CW47" s="17"/>
      <c r="CX47" s="17"/>
      <c r="CY47" s="17"/>
      <c r="CZ47" s="17"/>
      <c r="DA47" s="17"/>
    </row>
    <row r="48" spans="1:105" s="3" customFormat="1" ht="134.25" customHeight="1">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16" t="s">
        <v>296</v>
      </c>
      <c r="BA48" s="17"/>
      <c r="BB48" s="17"/>
      <c r="BC48" s="17"/>
      <c r="BD48" s="17"/>
      <c r="BE48" s="17"/>
      <c r="BF48" s="17"/>
      <c r="BG48" s="17"/>
      <c r="BH48" s="17"/>
      <c r="BI48" s="17"/>
      <c r="BJ48" s="17"/>
      <c r="BK48" s="17"/>
      <c r="BL48" s="17"/>
      <c r="BM48" s="17"/>
      <c r="BN48" s="17"/>
      <c r="BO48" s="17"/>
      <c r="BP48" s="17"/>
      <c r="BQ48" s="17"/>
      <c r="BR48" s="17"/>
      <c r="BS48" s="18"/>
      <c r="BT48" s="16" t="s">
        <v>296</v>
      </c>
      <c r="BU48" s="17"/>
      <c r="BV48" s="17"/>
      <c r="BW48" s="17"/>
      <c r="BX48" s="17"/>
      <c r="BY48" s="17"/>
      <c r="BZ48" s="17"/>
      <c r="CA48" s="17"/>
      <c r="CB48" s="17"/>
      <c r="CC48" s="17"/>
      <c r="CD48" s="17"/>
      <c r="CE48" s="17"/>
      <c r="CF48" s="17"/>
      <c r="CG48" s="17"/>
      <c r="CH48" s="17"/>
      <c r="CI48" s="17"/>
      <c r="CJ48" s="18"/>
      <c r="CK48" s="16" t="s">
        <v>296</v>
      </c>
      <c r="CL48" s="17"/>
      <c r="CM48" s="17"/>
      <c r="CN48" s="17"/>
      <c r="CO48" s="17"/>
      <c r="CP48" s="17"/>
      <c r="CQ48" s="17"/>
      <c r="CR48" s="17"/>
      <c r="CS48" s="17"/>
      <c r="CT48" s="17"/>
      <c r="CU48" s="17"/>
      <c r="CV48" s="17"/>
      <c r="CW48" s="17"/>
      <c r="CX48" s="17"/>
      <c r="CY48" s="17"/>
      <c r="CZ48" s="17"/>
      <c r="DA48" s="17"/>
    </row>
    <row r="49" spans="1:105" s="3" customFormat="1" ht="99" customHeight="1">
      <c r="A49" s="14" t="s">
        <v>59</v>
      </c>
      <c r="B49" s="14"/>
      <c r="C49" s="14"/>
      <c r="D49" s="14"/>
      <c r="E49" s="14"/>
      <c r="F49" s="14"/>
      <c r="G49" s="14"/>
      <c r="H49" s="15" t="s">
        <v>273</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t="s">
        <v>293</v>
      </c>
      <c r="BA49" s="17"/>
      <c r="BB49" s="17"/>
      <c r="BC49" s="17"/>
      <c r="BD49" s="17"/>
      <c r="BE49" s="17"/>
      <c r="BF49" s="17"/>
      <c r="BG49" s="17"/>
      <c r="BH49" s="17"/>
      <c r="BI49" s="17"/>
      <c r="BJ49" s="17"/>
      <c r="BK49" s="17"/>
      <c r="BL49" s="17"/>
      <c r="BM49" s="17"/>
      <c r="BN49" s="17"/>
      <c r="BO49" s="17"/>
      <c r="BP49" s="17"/>
      <c r="BQ49" s="17"/>
      <c r="BR49" s="17"/>
      <c r="BS49" s="18"/>
      <c r="BT49" s="16" t="s">
        <v>293</v>
      </c>
      <c r="BU49" s="17"/>
      <c r="BV49" s="17"/>
      <c r="BW49" s="17"/>
      <c r="BX49" s="17"/>
      <c r="BY49" s="17"/>
      <c r="BZ49" s="17"/>
      <c r="CA49" s="17"/>
      <c r="CB49" s="17"/>
      <c r="CC49" s="17"/>
      <c r="CD49" s="17"/>
      <c r="CE49" s="17"/>
      <c r="CF49" s="17"/>
      <c r="CG49" s="17"/>
      <c r="CH49" s="17"/>
      <c r="CI49" s="17"/>
      <c r="CJ49" s="18"/>
      <c r="CK49" s="16" t="s">
        <v>293</v>
      </c>
      <c r="CL49" s="17"/>
      <c r="CM49" s="17"/>
      <c r="CN49" s="17"/>
      <c r="CO49" s="17"/>
      <c r="CP49" s="17"/>
      <c r="CQ49" s="17"/>
      <c r="CR49" s="17"/>
      <c r="CS49" s="17"/>
      <c r="CT49" s="17"/>
      <c r="CU49" s="17"/>
      <c r="CV49" s="17"/>
      <c r="CW49" s="17"/>
      <c r="CX49" s="17"/>
      <c r="CY49" s="17"/>
      <c r="CZ49" s="17"/>
      <c r="DA49" s="17"/>
    </row>
    <row r="50" spans="1:105" s="3" customFormat="1" ht="66" customHeight="1">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v>0</v>
      </c>
      <c r="BA50" s="17"/>
      <c r="BB50" s="17"/>
      <c r="BC50" s="17"/>
      <c r="BD50" s="17"/>
      <c r="BE50" s="17"/>
      <c r="BF50" s="17"/>
      <c r="BG50" s="17"/>
      <c r="BH50" s="17"/>
      <c r="BI50" s="17"/>
      <c r="BJ50" s="17"/>
      <c r="BK50" s="17"/>
      <c r="BL50" s="17"/>
      <c r="BM50" s="17"/>
      <c r="BN50" s="17"/>
      <c r="BO50" s="17"/>
      <c r="BP50" s="17"/>
      <c r="BQ50" s="17"/>
      <c r="BR50" s="17"/>
      <c r="BS50" s="18"/>
      <c r="BT50" s="16">
        <v>0</v>
      </c>
      <c r="BU50" s="17"/>
      <c r="BV50" s="17"/>
      <c r="BW50" s="17"/>
      <c r="BX50" s="17"/>
      <c r="BY50" s="17"/>
      <c r="BZ50" s="17"/>
      <c r="CA50" s="17"/>
      <c r="CB50" s="17"/>
      <c r="CC50" s="17"/>
      <c r="CD50" s="17"/>
      <c r="CE50" s="17"/>
      <c r="CF50" s="17"/>
      <c r="CG50" s="17"/>
      <c r="CH50" s="17"/>
      <c r="CI50" s="17"/>
      <c r="CJ50" s="18"/>
      <c r="CK50" s="16">
        <v>0</v>
      </c>
      <c r="CL50" s="17"/>
      <c r="CM50" s="17"/>
      <c r="CN50" s="17"/>
      <c r="CO50" s="17"/>
      <c r="CP50" s="17"/>
      <c r="CQ50" s="17"/>
      <c r="CR50" s="17"/>
      <c r="CS50" s="17"/>
      <c r="CT50" s="17"/>
      <c r="CU50" s="17"/>
      <c r="CV50" s="17"/>
      <c r="CW50" s="17"/>
      <c r="CX50" s="17"/>
      <c r="CY50" s="17"/>
      <c r="CZ50" s="17"/>
      <c r="DA50" s="17"/>
    </row>
    <row r="51" spans="1:105" s="3" customFormat="1" ht="54" customHeight="1">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25">
        <f>AZ52+AZ57</f>
        <v>14513.32</v>
      </c>
      <c r="BA51" s="26"/>
      <c r="BB51" s="26"/>
      <c r="BC51" s="26"/>
      <c r="BD51" s="26"/>
      <c r="BE51" s="26"/>
      <c r="BF51" s="26"/>
      <c r="BG51" s="26"/>
      <c r="BH51" s="26"/>
      <c r="BI51" s="26"/>
      <c r="BJ51" s="26"/>
      <c r="BK51" s="26"/>
      <c r="BL51" s="26"/>
      <c r="BM51" s="26"/>
      <c r="BN51" s="26"/>
      <c r="BO51" s="26"/>
      <c r="BP51" s="26"/>
      <c r="BQ51" s="26"/>
      <c r="BR51" s="26"/>
      <c r="BS51" s="27"/>
      <c r="BT51" s="25">
        <f>BT52+BT57+BT58</f>
        <v>6458.41</v>
      </c>
      <c r="BU51" s="26"/>
      <c r="BV51" s="26"/>
      <c r="BW51" s="26"/>
      <c r="BX51" s="26"/>
      <c r="BY51" s="26"/>
      <c r="BZ51" s="26"/>
      <c r="CA51" s="26"/>
      <c r="CB51" s="26"/>
      <c r="CC51" s="26"/>
      <c r="CD51" s="26"/>
      <c r="CE51" s="26"/>
      <c r="CF51" s="26"/>
      <c r="CG51" s="26"/>
      <c r="CH51" s="26"/>
      <c r="CI51" s="26"/>
      <c r="CJ51" s="27"/>
      <c r="CK51" s="28">
        <f>CK52+CK57</f>
        <v>16926.59</v>
      </c>
      <c r="CL51" s="26"/>
      <c r="CM51" s="26"/>
      <c r="CN51" s="26"/>
      <c r="CO51" s="26"/>
      <c r="CP51" s="26"/>
      <c r="CQ51" s="26"/>
      <c r="CR51" s="26"/>
      <c r="CS51" s="26"/>
      <c r="CT51" s="26"/>
      <c r="CU51" s="26"/>
      <c r="CV51" s="26"/>
      <c r="CW51" s="26"/>
      <c r="CX51" s="26"/>
      <c r="CY51" s="26"/>
      <c r="CZ51" s="26"/>
      <c r="DA51" s="26"/>
    </row>
    <row r="52" spans="1:105" s="3" customFormat="1" ht="95.25" customHeight="1">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25">
        <v>11119.57</v>
      </c>
      <c r="BA52" s="26"/>
      <c r="BB52" s="26"/>
      <c r="BC52" s="26"/>
      <c r="BD52" s="26"/>
      <c r="BE52" s="26"/>
      <c r="BF52" s="26"/>
      <c r="BG52" s="26"/>
      <c r="BH52" s="26"/>
      <c r="BI52" s="26"/>
      <c r="BJ52" s="26"/>
      <c r="BK52" s="26"/>
      <c r="BL52" s="26"/>
      <c r="BM52" s="26"/>
      <c r="BN52" s="26"/>
      <c r="BO52" s="26"/>
      <c r="BP52" s="26"/>
      <c r="BQ52" s="26"/>
      <c r="BR52" s="26"/>
      <c r="BS52" s="27"/>
      <c r="BT52" s="25">
        <v>5032.82</v>
      </c>
      <c r="BU52" s="26"/>
      <c r="BV52" s="26"/>
      <c r="BW52" s="26"/>
      <c r="BX52" s="26"/>
      <c r="BY52" s="26"/>
      <c r="BZ52" s="26"/>
      <c r="CA52" s="26"/>
      <c r="CB52" s="26"/>
      <c r="CC52" s="26"/>
      <c r="CD52" s="26"/>
      <c r="CE52" s="26"/>
      <c r="CF52" s="26"/>
      <c r="CG52" s="26"/>
      <c r="CH52" s="26"/>
      <c r="CI52" s="26"/>
      <c r="CJ52" s="27"/>
      <c r="CK52" s="28">
        <v>13321.44</v>
      </c>
      <c r="CL52" s="29"/>
      <c r="CM52" s="29"/>
      <c r="CN52" s="29"/>
      <c r="CO52" s="29"/>
      <c r="CP52" s="29"/>
      <c r="CQ52" s="29"/>
      <c r="CR52" s="29"/>
      <c r="CS52" s="29"/>
      <c r="CT52" s="29"/>
      <c r="CU52" s="29"/>
      <c r="CV52" s="29"/>
      <c r="CW52" s="29"/>
      <c r="CX52" s="29"/>
      <c r="CY52" s="29"/>
      <c r="CZ52" s="29"/>
      <c r="DA52" s="29"/>
    </row>
    <row r="53" spans="1:105" s="3" customFormat="1" ht="15" customHeight="1">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28">
        <v>9373.7</v>
      </c>
      <c r="BA54" s="29"/>
      <c r="BB54" s="29"/>
      <c r="BC54" s="29"/>
      <c r="BD54" s="29"/>
      <c r="BE54" s="29"/>
      <c r="BF54" s="29"/>
      <c r="BG54" s="29"/>
      <c r="BH54" s="29"/>
      <c r="BI54" s="29"/>
      <c r="BJ54" s="29"/>
      <c r="BK54" s="29"/>
      <c r="BL54" s="29"/>
      <c r="BM54" s="29"/>
      <c r="BN54" s="29"/>
      <c r="BO54" s="29"/>
      <c r="BP54" s="29"/>
      <c r="BQ54" s="29"/>
      <c r="BR54" s="29"/>
      <c r="BS54" s="30"/>
      <c r="BT54" s="25">
        <v>4200.05</v>
      </c>
      <c r="BU54" s="26"/>
      <c r="BV54" s="26"/>
      <c r="BW54" s="26"/>
      <c r="BX54" s="26"/>
      <c r="BY54" s="26"/>
      <c r="BZ54" s="26"/>
      <c r="CA54" s="26"/>
      <c r="CB54" s="26"/>
      <c r="CC54" s="26"/>
      <c r="CD54" s="26"/>
      <c r="CE54" s="26"/>
      <c r="CF54" s="26"/>
      <c r="CG54" s="26"/>
      <c r="CH54" s="26"/>
      <c r="CI54" s="26"/>
      <c r="CJ54" s="27"/>
      <c r="CK54" s="25">
        <v>11156.8</v>
      </c>
      <c r="CL54" s="26"/>
      <c r="CM54" s="26"/>
      <c r="CN54" s="26"/>
      <c r="CO54" s="26"/>
      <c r="CP54" s="26"/>
      <c r="CQ54" s="26"/>
      <c r="CR54" s="26"/>
      <c r="CS54" s="26"/>
      <c r="CT54" s="26"/>
      <c r="CU54" s="26"/>
      <c r="CV54" s="26"/>
      <c r="CW54" s="26"/>
      <c r="CX54" s="26"/>
      <c r="CY54" s="26"/>
      <c r="CZ54" s="26"/>
      <c r="DA54" s="26"/>
    </row>
    <row r="55" spans="1:105" s="3" customFormat="1" ht="15" customHeight="1">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25">
        <v>0</v>
      </c>
      <c r="BA55" s="26"/>
      <c r="BB55" s="26"/>
      <c r="BC55" s="26"/>
      <c r="BD55" s="26"/>
      <c r="BE55" s="26"/>
      <c r="BF55" s="26"/>
      <c r="BG55" s="26"/>
      <c r="BH55" s="26"/>
      <c r="BI55" s="26"/>
      <c r="BJ55" s="26"/>
      <c r="BK55" s="26"/>
      <c r="BL55" s="26"/>
      <c r="BM55" s="26"/>
      <c r="BN55" s="26"/>
      <c r="BO55" s="26"/>
      <c r="BP55" s="26"/>
      <c r="BQ55" s="26"/>
      <c r="BR55" s="26"/>
      <c r="BS55" s="27"/>
      <c r="BT55" s="25">
        <v>0</v>
      </c>
      <c r="BU55" s="26"/>
      <c r="BV55" s="26"/>
      <c r="BW55" s="26"/>
      <c r="BX55" s="26"/>
      <c r="BY55" s="26"/>
      <c r="BZ55" s="26"/>
      <c r="CA55" s="26"/>
      <c r="CB55" s="26"/>
      <c r="CC55" s="26"/>
      <c r="CD55" s="26"/>
      <c r="CE55" s="26"/>
      <c r="CF55" s="26"/>
      <c r="CG55" s="26"/>
      <c r="CH55" s="26"/>
      <c r="CI55" s="26"/>
      <c r="CJ55" s="27"/>
      <c r="CK55" s="25">
        <v>0</v>
      </c>
      <c r="CL55" s="26"/>
      <c r="CM55" s="26"/>
      <c r="CN55" s="26"/>
      <c r="CO55" s="26"/>
      <c r="CP55" s="26"/>
      <c r="CQ55" s="26"/>
      <c r="CR55" s="26"/>
      <c r="CS55" s="26"/>
      <c r="CT55" s="26"/>
      <c r="CU55" s="26"/>
      <c r="CV55" s="26"/>
      <c r="CW55" s="26"/>
      <c r="CX55" s="26"/>
      <c r="CY55" s="26"/>
      <c r="CZ55" s="26"/>
      <c r="DA55" s="26"/>
    </row>
    <row r="56" spans="1:105" s="3" customFormat="1" ht="15" customHeight="1">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25">
        <v>75</v>
      </c>
      <c r="BA56" s="26"/>
      <c r="BB56" s="26"/>
      <c r="BC56" s="26"/>
      <c r="BD56" s="26"/>
      <c r="BE56" s="26"/>
      <c r="BF56" s="26"/>
      <c r="BG56" s="26"/>
      <c r="BH56" s="26"/>
      <c r="BI56" s="26"/>
      <c r="BJ56" s="26"/>
      <c r="BK56" s="26"/>
      <c r="BL56" s="26"/>
      <c r="BM56" s="26"/>
      <c r="BN56" s="26"/>
      <c r="BO56" s="26"/>
      <c r="BP56" s="26"/>
      <c r="BQ56" s="26"/>
      <c r="BR56" s="26"/>
      <c r="BS56" s="27"/>
      <c r="BT56" s="25">
        <v>194.87</v>
      </c>
      <c r="BU56" s="26"/>
      <c r="BV56" s="26"/>
      <c r="BW56" s="26"/>
      <c r="BX56" s="26"/>
      <c r="BY56" s="26"/>
      <c r="BZ56" s="26"/>
      <c r="CA56" s="26"/>
      <c r="CB56" s="26"/>
      <c r="CC56" s="26"/>
      <c r="CD56" s="26"/>
      <c r="CE56" s="26"/>
      <c r="CF56" s="26"/>
      <c r="CG56" s="26"/>
      <c r="CH56" s="26"/>
      <c r="CI56" s="26"/>
      <c r="CJ56" s="27"/>
      <c r="CK56" s="25">
        <v>288.43</v>
      </c>
      <c r="CL56" s="26"/>
      <c r="CM56" s="26"/>
      <c r="CN56" s="26"/>
      <c r="CO56" s="26"/>
      <c r="CP56" s="26"/>
      <c r="CQ56" s="26"/>
      <c r="CR56" s="26"/>
      <c r="CS56" s="26"/>
      <c r="CT56" s="26"/>
      <c r="CU56" s="26"/>
      <c r="CV56" s="26"/>
      <c r="CW56" s="26"/>
      <c r="CX56" s="26"/>
      <c r="CY56" s="26"/>
      <c r="CZ56" s="26"/>
      <c r="DA56" s="26"/>
    </row>
    <row r="57" spans="1:105" s="3" customFormat="1" ht="69.75" customHeight="1">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25">
        <v>3393.75</v>
      </c>
      <c r="BA57" s="26"/>
      <c r="BB57" s="26"/>
      <c r="BC57" s="26"/>
      <c r="BD57" s="26"/>
      <c r="BE57" s="26"/>
      <c r="BF57" s="26"/>
      <c r="BG57" s="26"/>
      <c r="BH57" s="26"/>
      <c r="BI57" s="26"/>
      <c r="BJ57" s="26"/>
      <c r="BK57" s="26"/>
      <c r="BL57" s="26"/>
      <c r="BM57" s="26"/>
      <c r="BN57" s="26"/>
      <c r="BO57" s="26"/>
      <c r="BP57" s="26"/>
      <c r="BQ57" s="26"/>
      <c r="BR57" s="26"/>
      <c r="BS57" s="27"/>
      <c r="BT57" s="25">
        <v>1631.46</v>
      </c>
      <c r="BU57" s="26"/>
      <c r="BV57" s="26"/>
      <c r="BW57" s="26"/>
      <c r="BX57" s="26"/>
      <c r="BY57" s="26"/>
      <c r="BZ57" s="26"/>
      <c r="CA57" s="26"/>
      <c r="CB57" s="26"/>
      <c r="CC57" s="26"/>
      <c r="CD57" s="26"/>
      <c r="CE57" s="26"/>
      <c r="CF57" s="26"/>
      <c r="CG57" s="26"/>
      <c r="CH57" s="26"/>
      <c r="CI57" s="26"/>
      <c r="CJ57" s="27"/>
      <c r="CK57" s="25">
        <v>3605.15</v>
      </c>
      <c r="CL57" s="26"/>
      <c r="CM57" s="26"/>
      <c r="CN57" s="26"/>
      <c r="CO57" s="26"/>
      <c r="CP57" s="26"/>
      <c r="CQ57" s="26"/>
      <c r="CR57" s="26"/>
      <c r="CS57" s="26"/>
      <c r="CT57" s="26"/>
      <c r="CU57" s="26"/>
      <c r="CV57" s="26"/>
      <c r="CW57" s="26"/>
      <c r="CX57" s="26"/>
      <c r="CY57" s="26"/>
      <c r="CZ57" s="26"/>
      <c r="DA57" s="26"/>
    </row>
    <row r="58" spans="1:105" s="3" customFormat="1" ht="40.5" customHeight="1">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25">
        <v>0</v>
      </c>
      <c r="BA58" s="26"/>
      <c r="BB58" s="26"/>
      <c r="BC58" s="26"/>
      <c r="BD58" s="26"/>
      <c r="BE58" s="26"/>
      <c r="BF58" s="26"/>
      <c r="BG58" s="26"/>
      <c r="BH58" s="26"/>
      <c r="BI58" s="26"/>
      <c r="BJ58" s="26"/>
      <c r="BK58" s="26"/>
      <c r="BL58" s="26"/>
      <c r="BM58" s="26"/>
      <c r="BN58" s="26"/>
      <c r="BO58" s="26"/>
      <c r="BP58" s="26"/>
      <c r="BQ58" s="26"/>
      <c r="BR58" s="26"/>
      <c r="BS58" s="27"/>
      <c r="BT58" s="25">
        <v>-205.87</v>
      </c>
      <c r="BU58" s="26"/>
      <c r="BV58" s="26"/>
      <c r="BW58" s="26"/>
      <c r="BX58" s="26"/>
      <c r="BY58" s="26"/>
      <c r="BZ58" s="26"/>
      <c r="CA58" s="26"/>
      <c r="CB58" s="26"/>
      <c r="CC58" s="26"/>
      <c r="CD58" s="26"/>
      <c r="CE58" s="26"/>
      <c r="CF58" s="26"/>
      <c r="CG58" s="26"/>
      <c r="CH58" s="26"/>
      <c r="CI58" s="26"/>
      <c r="CJ58" s="27"/>
      <c r="CK58" s="25">
        <v>0</v>
      </c>
      <c r="CL58" s="26"/>
      <c r="CM58" s="26"/>
      <c r="CN58" s="26"/>
      <c r="CO58" s="26"/>
      <c r="CP58" s="26"/>
      <c r="CQ58" s="26"/>
      <c r="CR58" s="26"/>
      <c r="CS58" s="26"/>
      <c r="CT58" s="26"/>
      <c r="CU58" s="26"/>
      <c r="CV58" s="26"/>
      <c r="CW58" s="26"/>
      <c r="CX58" s="26"/>
      <c r="CY58" s="26"/>
      <c r="CZ58" s="26"/>
      <c r="DA58" s="26"/>
    </row>
    <row r="59" spans="1:105" s="3" customFormat="1" ht="27.75" customHeight="1">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16">
        <v>0</v>
      </c>
      <c r="BA59" s="17"/>
      <c r="BB59" s="17"/>
      <c r="BC59" s="17"/>
      <c r="BD59" s="17"/>
      <c r="BE59" s="17"/>
      <c r="BF59" s="17"/>
      <c r="BG59" s="17"/>
      <c r="BH59" s="17"/>
      <c r="BI59" s="17"/>
      <c r="BJ59" s="17"/>
      <c r="BK59" s="17"/>
      <c r="BL59" s="17"/>
      <c r="BM59" s="17"/>
      <c r="BN59" s="17"/>
      <c r="BO59" s="17"/>
      <c r="BP59" s="17"/>
      <c r="BQ59" s="17"/>
      <c r="BR59" s="17"/>
      <c r="BS59" s="18"/>
      <c r="BT59" s="16">
        <v>0</v>
      </c>
      <c r="BU59" s="17"/>
      <c r="BV59" s="17"/>
      <c r="BW59" s="17"/>
      <c r="BX59" s="17"/>
      <c r="BY59" s="17"/>
      <c r="BZ59" s="17"/>
      <c r="CA59" s="17"/>
      <c r="CB59" s="17"/>
      <c r="CC59" s="17"/>
      <c r="CD59" s="17"/>
      <c r="CE59" s="17"/>
      <c r="CF59" s="17"/>
      <c r="CG59" s="17"/>
      <c r="CH59" s="17"/>
      <c r="CI59" s="17"/>
      <c r="CJ59" s="18"/>
      <c r="CK59" s="16">
        <v>0</v>
      </c>
      <c r="CL59" s="17"/>
      <c r="CM59" s="17"/>
      <c r="CN59" s="17"/>
      <c r="CO59" s="17"/>
      <c r="CP59" s="17"/>
      <c r="CQ59" s="17"/>
      <c r="CR59" s="17"/>
      <c r="CS59" s="17"/>
      <c r="CT59" s="17"/>
      <c r="CU59" s="17"/>
      <c r="CV59" s="17"/>
      <c r="CW59" s="17"/>
      <c r="CX59" s="17"/>
      <c r="CY59" s="17"/>
      <c r="CZ59" s="17"/>
      <c r="DA59" s="17"/>
    </row>
    <row r="60" spans="1:105" s="3" customFormat="1" ht="54" customHeight="1">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278</v>
      </c>
      <c r="BA60" s="17"/>
      <c r="BB60" s="17"/>
      <c r="BC60" s="17"/>
      <c r="BD60" s="17"/>
      <c r="BE60" s="17"/>
      <c r="BF60" s="17"/>
      <c r="BG60" s="17"/>
      <c r="BH60" s="17"/>
      <c r="BI60" s="17"/>
      <c r="BJ60" s="17"/>
      <c r="BK60" s="17"/>
      <c r="BL60" s="17"/>
      <c r="BM60" s="17"/>
      <c r="BN60" s="17"/>
      <c r="BO60" s="17"/>
      <c r="BP60" s="17"/>
      <c r="BQ60" s="17"/>
      <c r="BR60" s="17"/>
      <c r="BS60" s="18"/>
      <c r="BT60" s="16" t="s">
        <v>278</v>
      </c>
      <c r="BU60" s="17"/>
      <c r="BV60" s="17"/>
      <c r="BW60" s="17"/>
      <c r="BX60" s="17"/>
      <c r="BY60" s="17"/>
      <c r="BZ60" s="17"/>
      <c r="CA60" s="17"/>
      <c r="CB60" s="17"/>
      <c r="CC60" s="17"/>
      <c r="CD60" s="17"/>
      <c r="CE60" s="17"/>
      <c r="CF60" s="17"/>
      <c r="CG60" s="17"/>
      <c r="CH60" s="17"/>
      <c r="CI60" s="17"/>
      <c r="CJ60" s="18"/>
      <c r="CK60" s="16" t="s">
        <v>278</v>
      </c>
      <c r="CL60" s="17"/>
      <c r="CM60" s="17"/>
      <c r="CN60" s="17"/>
      <c r="CO60" s="17"/>
      <c r="CP60" s="17"/>
      <c r="CQ60" s="17"/>
      <c r="CR60" s="17"/>
      <c r="CS60" s="17"/>
      <c r="CT60" s="17"/>
      <c r="CU60" s="17"/>
      <c r="CV60" s="17"/>
      <c r="CW60" s="17"/>
      <c r="CX60" s="17"/>
      <c r="CY60" s="17"/>
      <c r="CZ60" s="17"/>
      <c r="DA60" s="17"/>
    </row>
    <row r="61" spans="1:105" s="3" customFormat="1" ht="15" customHeight="1">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16">
        <v>453.96</v>
      </c>
      <c r="BA61" s="17"/>
      <c r="BB61" s="17"/>
      <c r="BC61" s="17"/>
      <c r="BD61" s="17"/>
      <c r="BE61" s="17"/>
      <c r="BF61" s="17"/>
      <c r="BG61" s="17"/>
      <c r="BH61" s="17"/>
      <c r="BI61" s="17"/>
      <c r="BJ61" s="17"/>
      <c r="BK61" s="17"/>
      <c r="BL61" s="17"/>
      <c r="BM61" s="17"/>
      <c r="BN61" s="17"/>
      <c r="BO61" s="17"/>
      <c r="BP61" s="17"/>
      <c r="BQ61" s="17"/>
      <c r="BR61" s="17"/>
      <c r="BS61" s="18"/>
      <c r="BT61" s="16">
        <v>453.96</v>
      </c>
      <c r="BU61" s="17"/>
      <c r="BV61" s="17"/>
      <c r="BW61" s="17"/>
      <c r="BX61" s="17"/>
      <c r="BY61" s="17"/>
      <c r="BZ61" s="17"/>
      <c r="CA61" s="17"/>
      <c r="CB61" s="17"/>
      <c r="CC61" s="17"/>
      <c r="CD61" s="17"/>
      <c r="CE61" s="17"/>
      <c r="CF61" s="17"/>
      <c r="CG61" s="17"/>
      <c r="CH61" s="17"/>
      <c r="CI61" s="17"/>
      <c r="CJ61" s="18"/>
      <c r="CK61" s="16">
        <v>453.96</v>
      </c>
      <c r="CL61" s="17"/>
      <c r="CM61" s="17"/>
      <c r="CN61" s="17"/>
      <c r="CO61" s="17"/>
      <c r="CP61" s="17"/>
      <c r="CQ61" s="17"/>
      <c r="CR61" s="17"/>
      <c r="CS61" s="17"/>
      <c r="CT61" s="17"/>
      <c r="CU61" s="17"/>
      <c r="CV61" s="17"/>
      <c r="CW61" s="17"/>
      <c r="CX61" s="17"/>
      <c r="CY61" s="17"/>
      <c r="CZ61" s="17"/>
      <c r="DA61" s="17"/>
    </row>
    <row r="62" spans="1:105" s="3" customFormat="1" ht="40.5" customHeight="1">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22">
        <f>AZ52/AZ61</f>
        <v>24.49460304872676</v>
      </c>
      <c r="BA62" s="23"/>
      <c r="BB62" s="23"/>
      <c r="BC62" s="23"/>
      <c r="BD62" s="23"/>
      <c r="BE62" s="23"/>
      <c r="BF62" s="23"/>
      <c r="BG62" s="23"/>
      <c r="BH62" s="23"/>
      <c r="BI62" s="23"/>
      <c r="BJ62" s="23"/>
      <c r="BK62" s="23"/>
      <c r="BL62" s="23"/>
      <c r="BM62" s="23"/>
      <c r="BN62" s="23"/>
      <c r="BO62" s="23"/>
      <c r="BP62" s="23"/>
      <c r="BQ62" s="23"/>
      <c r="BR62" s="23"/>
      <c r="BS62" s="24"/>
      <c r="BT62" s="22">
        <f>BT52/BT61</f>
        <v>11.086483390607102</v>
      </c>
      <c r="BU62" s="23"/>
      <c r="BV62" s="23"/>
      <c r="BW62" s="23"/>
      <c r="BX62" s="23"/>
      <c r="BY62" s="23"/>
      <c r="BZ62" s="23"/>
      <c r="CA62" s="23"/>
      <c r="CB62" s="23"/>
      <c r="CC62" s="23"/>
      <c r="CD62" s="23"/>
      <c r="CE62" s="23"/>
      <c r="CF62" s="23"/>
      <c r="CG62" s="23"/>
      <c r="CH62" s="23"/>
      <c r="CI62" s="23"/>
      <c r="CJ62" s="24"/>
      <c r="CK62" s="22">
        <f>CK52/CK61</f>
        <v>29.34496431403648</v>
      </c>
      <c r="CL62" s="23"/>
      <c r="CM62" s="23"/>
      <c r="CN62" s="23"/>
      <c r="CO62" s="23"/>
      <c r="CP62" s="23"/>
      <c r="CQ62" s="23"/>
      <c r="CR62" s="23"/>
      <c r="CS62" s="23"/>
      <c r="CT62" s="23"/>
      <c r="CU62" s="23"/>
      <c r="CV62" s="23"/>
      <c r="CW62" s="23"/>
      <c r="CX62" s="23"/>
      <c r="CY62" s="23"/>
      <c r="CZ62" s="23"/>
      <c r="DA62" s="23"/>
    </row>
    <row r="63" spans="1:105" s="3" customFormat="1" ht="54" customHeight="1">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27.75" customHeight="1">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16">
        <v>19.1</v>
      </c>
      <c r="BA64" s="17"/>
      <c r="BB64" s="17"/>
      <c r="BC64" s="17"/>
      <c r="BD64" s="17"/>
      <c r="BE64" s="17"/>
      <c r="BF64" s="17"/>
      <c r="BG64" s="17"/>
      <c r="BH64" s="17"/>
      <c r="BI64" s="17"/>
      <c r="BJ64" s="17"/>
      <c r="BK64" s="17"/>
      <c r="BL64" s="17"/>
      <c r="BM64" s="17"/>
      <c r="BN64" s="17"/>
      <c r="BO64" s="17"/>
      <c r="BP64" s="17"/>
      <c r="BQ64" s="17"/>
      <c r="BR64" s="17"/>
      <c r="BS64" s="18"/>
      <c r="BT64" s="16">
        <v>19.1</v>
      </c>
      <c r="BU64" s="17"/>
      <c r="BV64" s="17"/>
      <c r="BW64" s="17"/>
      <c r="BX64" s="17"/>
      <c r="BY64" s="17"/>
      <c r="BZ64" s="17"/>
      <c r="CA64" s="17"/>
      <c r="CB64" s="17"/>
      <c r="CC64" s="17"/>
      <c r="CD64" s="17"/>
      <c r="CE64" s="17"/>
      <c r="CF64" s="17"/>
      <c r="CG64" s="17"/>
      <c r="CH64" s="17"/>
      <c r="CI64" s="17"/>
      <c r="CJ64" s="18"/>
      <c r="CK64" s="16">
        <v>19.1</v>
      </c>
      <c r="CL64" s="17"/>
      <c r="CM64" s="17"/>
      <c r="CN64" s="17"/>
      <c r="CO64" s="17"/>
      <c r="CP64" s="17"/>
      <c r="CQ64" s="17"/>
      <c r="CR64" s="17"/>
      <c r="CS64" s="17"/>
      <c r="CT64" s="17"/>
      <c r="CU64" s="17"/>
      <c r="CV64" s="17"/>
      <c r="CW64" s="17"/>
      <c r="CX64" s="17"/>
      <c r="CY64" s="17"/>
      <c r="CZ64" s="17"/>
      <c r="DA64" s="17"/>
    </row>
    <row r="65" spans="1:105" s="3" customFormat="1" ht="27.75" customHeight="1">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19">
        <f>AZ54/AZ64/12</f>
        <v>40.897469458987786</v>
      </c>
      <c r="BA65" s="20"/>
      <c r="BB65" s="20"/>
      <c r="BC65" s="20"/>
      <c r="BD65" s="20"/>
      <c r="BE65" s="20"/>
      <c r="BF65" s="20"/>
      <c r="BG65" s="20"/>
      <c r="BH65" s="20"/>
      <c r="BI65" s="20"/>
      <c r="BJ65" s="20"/>
      <c r="BK65" s="20"/>
      <c r="BL65" s="20"/>
      <c r="BM65" s="20"/>
      <c r="BN65" s="20"/>
      <c r="BO65" s="20"/>
      <c r="BP65" s="20"/>
      <c r="BQ65" s="20"/>
      <c r="BR65" s="20"/>
      <c r="BS65" s="21"/>
      <c r="BT65" s="19">
        <f>BT54/BT64/12</f>
        <v>18.32482547993019</v>
      </c>
      <c r="BU65" s="20"/>
      <c r="BV65" s="20"/>
      <c r="BW65" s="20"/>
      <c r="BX65" s="20"/>
      <c r="BY65" s="20"/>
      <c r="BZ65" s="20"/>
      <c r="CA65" s="20"/>
      <c r="CB65" s="20"/>
      <c r="CC65" s="20"/>
      <c r="CD65" s="20"/>
      <c r="CE65" s="20"/>
      <c r="CF65" s="20"/>
      <c r="CG65" s="20"/>
      <c r="CH65" s="20"/>
      <c r="CI65" s="20"/>
      <c r="CJ65" s="21"/>
      <c r="CK65" s="19">
        <f>CK54/CK64/12</f>
        <v>48.67713787085514</v>
      </c>
      <c r="CL65" s="20"/>
      <c r="CM65" s="20"/>
      <c r="CN65" s="20"/>
      <c r="CO65" s="20"/>
      <c r="CP65" s="20"/>
      <c r="CQ65" s="20"/>
      <c r="CR65" s="20"/>
      <c r="CS65" s="20"/>
      <c r="CT65" s="20"/>
      <c r="CU65" s="20"/>
      <c r="CV65" s="20"/>
      <c r="CW65" s="20"/>
      <c r="CX65" s="20"/>
      <c r="CY65" s="20"/>
      <c r="CZ65" s="20"/>
      <c r="DA65" s="20"/>
    </row>
    <row r="66" spans="1:105" s="3" customFormat="1" ht="40.5" customHeight="1">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v>0</v>
      </c>
      <c r="BA66" s="17"/>
      <c r="BB66" s="17"/>
      <c r="BC66" s="17"/>
      <c r="BD66" s="17"/>
      <c r="BE66" s="17"/>
      <c r="BF66" s="17"/>
      <c r="BG66" s="17"/>
      <c r="BH66" s="17"/>
      <c r="BI66" s="17"/>
      <c r="BJ66" s="17"/>
      <c r="BK66" s="17"/>
      <c r="BL66" s="17"/>
      <c r="BM66" s="17"/>
      <c r="BN66" s="17"/>
      <c r="BO66" s="17"/>
      <c r="BP66" s="17"/>
      <c r="BQ66" s="17"/>
      <c r="BR66" s="17"/>
      <c r="BS66" s="18"/>
      <c r="BT66" s="16">
        <v>0</v>
      </c>
      <c r="BU66" s="17"/>
      <c r="BV66" s="17"/>
      <c r="BW66" s="17"/>
      <c r="BX66" s="17"/>
      <c r="BY66" s="17"/>
      <c r="BZ66" s="17"/>
      <c r="CA66" s="17"/>
      <c r="CB66" s="17"/>
      <c r="CC66" s="17"/>
      <c r="CD66" s="17"/>
      <c r="CE66" s="17"/>
      <c r="CF66" s="17"/>
      <c r="CG66" s="17"/>
      <c r="CH66" s="17"/>
      <c r="CI66" s="17"/>
      <c r="CJ66" s="18"/>
      <c r="CK66" s="16">
        <v>0</v>
      </c>
      <c r="CL66" s="17"/>
      <c r="CM66" s="17"/>
      <c r="CN66" s="17"/>
      <c r="CO66" s="17"/>
      <c r="CP66" s="17"/>
      <c r="CQ66" s="17"/>
      <c r="CR66" s="17"/>
      <c r="CS66" s="17"/>
      <c r="CT66" s="17"/>
      <c r="CU66" s="17"/>
      <c r="CV66" s="17"/>
      <c r="CW66" s="17"/>
      <c r="CX66" s="17"/>
      <c r="CY66" s="17"/>
      <c r="CZ66" s="17"/>
      <c r="DA66" s="17"/>
    </row>
    <row r="67" spans="1:105" s="3" customFormat="1" ht="54" customHeight="1">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16">
        <v>0</v>
      </c>
      <c r="BA67" s="17"/>
      <c r="BB67" s="17"/>
      <c r="BC67" s="17"/>
      <c r="BD67" s="17"/>
      <c r="BE67" s="17"/>
      <c r="BF67" s="17"/>
      <c r="BG67" s="17"/>
      <c r="BH67" s="17"/>
      <c r="BI67" s="17"/>
      <c r="BJ67" s="17"/>
      <c r="BK67" s="17"/>
      <c r="BL67" s="17"/>
      <c r="BM67" s="17"/>
      <c r="BN67" s="17"/>
      <c r="BO67" s="17"/>
      <c r="BP67" s="17"/>
      <c r="BQ67" s="17"/>
      <c r="BR67" s="17"/>
      <c r="BS67" s="18"/>
      <c r="BT67" s="16">
        <v>0</v>
      </c>
      <c r="BU67" s="17"/>
      <c r="BV67" s="17"/>
      <c r="BW67" s="17"/>
      <c r="BX67" s="17"/>
      <c r="BY67" s="17"/>
      <c r="BZ67" s="17"/>
      <c r="CA67" s="17"/>
      <c r="CB67" s="17"/>
      <c r="CC67" s="17"/>
      <c r="CD67" s="17"/>
      <c r="CE67" s="17"/>
      <c r="CF67" s="17"/>
      <c r="CG67" s="17"/>
      <c r="CH67" s="17"/>
      <c r="CI67" s="17"/>
      <c r="CJ67" s="18"/>
      <c r="CK67" s="16">
        <v>0</v>
      </c>
      <c r="CL67" s="17"/>
      <c r="CM67" s="17"/>
      <c r="CN67" s="17"/>
      <c r="CO67" s="17"/>
      <c r="CP67" s="17"/>
      <c r="CQ67" s="17"/>
      <c r="CR67" s="17"/>
      <c r="CS67" s="17"/>
      <c r="CT67" s="17"/>
      <c r="CU67" s="17"/>
      <c r="CV67" s="17"/>
      <c r="CW67" s="17"/>
      <c r="CX67" s="17"/>
      <c r="CY67" s="17"/>
      <c r="CZ67" s="17"/>
      <c r="DA67" s="17"/>
    </row>
    <row r="68" spans="1:105" s="3" customFormat="1" ht="66" customHeight="1">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v>0</v>
      </c>
      <c r="BA68" s="17"/>
      <c r="BB68" s="17"/>
      <c r="BC68" s="17"/>
      <c r="BD68" s="17"/>
      <c r="BE68" s="17"/>
      <c r="BF68" s="17"/>
      <c r="BG68" s="17"/>
      <c r="BH68" s="17"/>
      <c r="BI68" s="17"/>
      <c r="BJ68" s="17"/>
      <c r="BK68" s="17"/>
      <c r="BL68" s="17"/>
      <c r="BM68" s="17"/>
      <c r="BN68" s="17"/>
      <c r="BO68" s="17"/>
      <c r="BP68" s="17"/>
      <c r="BQ68" s="17"/>
      <c r="BR68" s="17"/>
      <c r="BS68" s="18"/>
      <c r="BT68" s="16">
        <v>0</v>
      </c>
      <c r="BU68" s="17"/>
      <c r="BV68" s="17"/>
      <c r="BW68" s="17"/>
      <c r="BX68" s="17"/>
      <c r="BY68" s="17"/>
      <c r="BZ68" s="17"/>
      <c r="CA68" s="17"/>
      <c r="CB68" s="17"/>
      <c r="CC68" s="17"/>
      <c r="CD68" s="17"/>
      <c r="CE68" s="17"/>
      <c r="CF68" s="17"/>
      <c r="CG68" s="17"/>
      <c r="CH68" s="17"/>
      <c r="CI68" s="17"/>
      <c r="CJ68" s="18"/>
      <c r="CK68" s="16">
        <v>0</v>
      </c>
      <c r="CL68" s="17"/>
      <c r="CM68" s="17"/>
      <c r="CN68" s="17"/>
      <c r="CO68" s="17"/>
      <c r="CP68" s="17"/>
      <c r="CQ68" s="17"/>
      <c r="CR68" s="17"/>
      <c r="CS68" s="17"/>
      <c r="CT68" s="17"/>
      <c r="CU68" s="17"/>
      <c r="CV68" s="17"/>
      <c r="CW68" s="17"/>
      <c r="CX68" s="17"/>
      <c r="CY68" s="17"/>
      <c r="CZ68" s="17"/>
      <c r="DA68" s="17"/>
    </row>
    <row r="69" spans="1:105" s="3" customFormat="1" ht="15" customHeight="1">
      <c r="A69" s="13" t="s">
        <v>96</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row>
    <row r="70" spans="1:105" s="3" customFormat="1" ht="40.5" customHeight="1">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ustomHeight="1">
      <c r="A162" s="13" t="s">
        <v>162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row>
    <row r="163" spans="1:105" s="3" customFormat="1" ht="15" customHeight="1">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H36:AI36"/>
    <mergeCell ref="AJ36:AY36"/>
    <mergeCell ref="CK35:DA35"/>
    <mergeCell ref="BT36:CJ36"/>
    <mergeCell ref="CK36:DA36"/>
    <mergeCell ref="A37:G37"/>
    <mergeCell ref="H37:AI37"/>
    <mergeCell ref="AJ37:AY37"/>
    <mergeCell ref="AZ37:BS37"/>
    <mergeCell ref="BT37:CJ37"/>
    <mergeCell ref="CK37:DA37"/>
    <mergeCell ref="A36:G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DA69"/>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2:DA162"/>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A34:DA34"/>
    <mergeCell ref="A206:G206"/>
    <mergeCell ref="H206:AI206"/>
    <mergeCell ref="A207:G207"/>
    <mergeCell ref="H207:AI207"/>
    <mergeCell ref="AJ207:AY207"/>
    <mergeCell ref="AZ207:BS207"/>
    <mergeCell ref="AJ206:AY206"/>
    <mergeCell ref="AZ206:BS206"/>
    <mergeCell ref="BT204:CJ204"/>
  </mergeCells>
  <hyperlinks>
    <hyperlink ref="AF27" r:id="rId1" display="alex057@bk.ru"/>
  </hyperlinks>
  <printOptions/>
  <pageMargins left="0.7874015748031497" right="0.5118110236220472" top="0.5905511811023623" bottom="0.3937007874015748" header="0.1968503937007874" footer="0.1968503937007874"/>
  <pageSetup horizontalDpi="600" verticalDpi="600" orientation="portrait" paperSize="9" scale="6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R22" sqref="BR21:BZ22"/>
    </sheetView>
  </sheetViews>
  <sheetFormatPr defaultColWidth="0.875" defaultRowHeight="12.75"/>
  <cols>
    <col min="1" max="88" width="0.875" style="1" customWidth="1"/>
    <col min="89" max="16384" width="0.875" style="1" customWidth="1"/>
  </cols>
  <sheetData>
    <row r="1" spans="2:105" ht="15.75">
      <c r="B1" s="35" t="s">
        <v>223</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8"/>
    </row>
    <row r="3" spans="1:105" s="3" customFormat="1" ht="67.5"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45" t="s">
        <v>294</v>
      </c>
      <c r="BA3" s="43"/>
      <c r="BB3" s="43"/>
      <c r="BC3" s="43"/>
      <c r="BD3" s="43"/>
      <c r="BE3" s="43"/>
      <c r="BF3" s="43"/>
      <c r="BG3" s="43"/>
      <c r="BH3" s="43"/>
      <c r="BI3" s="43"/>
      <c r="BJ3" s="43"/>
      <c r="BK3" s="43"/>
      <c r="BL3" s="43"/>
      <c r="BM3" s="43"/>
      <c r="BN3" s="43"/>
      <c r="BO3" s="43"/>
      <c r="BP3" s="43"/>
      <c r="BQ3" s="44"/>
      <c r="BR3" s="45" t="s">
        <v>295</v>
      </c>
      <c r="BS3" s="43"/>
      <c r="BT3" s="43"/>
      <c r="BU3" s="43"/>
      <c r="BV3" s="43"/>
      <c r="BW3" s="43"/>
      <c r="BX3" s="43"/>
      <c r="BY3" s="43"/>
      <c r="BZ3" s="43"/>
      <c r="CA3" s="43"/>
      <c r="CB3" s="43"/>
      <c r="CC3" s="43"/>
      <c r="CD3" s="43"/>
      <c r="CE3" s="43"/>
      <c r="CF3" s="43"/>
      <c r="CG3" s="43"/>
      <c r="CH3" s="43"/>
      <c r="CI3" s="44"/>
      <c r="CJ3" s="45" t="s">
        <v>292</v>
      </c>
      <c r="CK3" s="43"/>
      <c r="CL3" s="43"/>
      <c r="CM3" s="43"/>
      <c r="CN3" s="43"/>
      <c r="CO3" s="43"/>
      <c r="CP3" s="43"/>
      <c r="CQ3" s="43"/>
      <c r="CR3" s="43"/>
      <c r="CS3" s="43"/>
      <c r="CT3" s="43"/>
      <c r="CU3" s="43"/>
      <c r="CV3" s="43"/>
      <c r="CW3" s="43"/>
      <c r="CX3" s="43"/>
      <c r="CY3" s="43"/>
      <c r="CZ3" s="43"/>
      <c r="DA3" s="43"/>
    </row>
    <row r="4" spans="1:105"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45" t="s">
        <v>224</v>
      </c>
      <c r="BA4" s="43"/>
      <c r="BB4" s="43"/>
      <c r="BC4" s="43"/>
      <c r="BD4" s="43"/>
      <c r="BE4" s="43"/>
      <c r="BF4" s="43"/>
      <c r="BG4" s="43"/>
      <c r="BH4" s="44"/>
      <c r="BI4" s="45" t="s">
        <v>225</v>
      </c>
      <c r="BJ4" s="43"/>
      <c r="BK4" s="43"/>
      <c r="BL4" s="43"/>
      <c r="BM4" s="43"/>
      <c r="BN4" s="43"/>
      <c r="BO4" s="43"/>
      <c r="BP4" s="43"/>
      <c r="BQ4" s="44"/>
      <c r="BR4" s="45" t="s">
        <v>224</v>
      </c>
      <c r="BS4" s="43"/>
      <c r="BT4" s="43"/>
      <c r="BU4" s="43"/>
      <c r="BV4" s="43"/>
      <c r="BW4" s="43"/>
      <c r="BX4" s="43"/>
      <c r="BY4" s="43"/>
      <c r="BZ4" s="44"/>
      <c r="CA4" s="45" t="s">
        <v>225</v>
      </c>
      <c r="CB4" s="43"/>
      <c r="CC4" s="43"/>
      <c r="CD4" s="43"/>
      <c r="CE4" s="43"/>
      <c r="CF4" s="43"/>
      <c r="CG4" s="43"/>
      <c r="CH4" s="43"/>
      <c r="CI4" s="44"/>
      <c r="CJ4" s="45" t="s">
        <v>224</v>
      </c>
      <c r="CK4" s="43"/>
      <c r="CL4" s="43"/>
      <c r="CM4" s="43"/>
      <c r="CN4" s="43"/>
      <c r="CO4" s="43"/>
      <c r="CP4" s="43"/>
      <c r="CQ4" s="43"/>
      <c r="CR4" s="44"/>
      <c r="CS4" s="45" t="s">
        <v>225</v>
      </c>
      <c r="CT4" s="43"/>
      <c r="CU4" s="43"/>
      <c r="CV4" s="43"/>
      <c r="CW4" s="43"/>
      <c r="CX4" s="43"/>
      <c r="CY4" s="43"/>
      <c r="CZ4" s="43"/>
      <c r="DA4" s="43"/>
    </row>
    <row r="5" spans="1:105" s="3" customFormat="1" ht="40.5" customHeight="1">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46"/>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46"/>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62.5" customHeight="1">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46"/>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46"/>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46"/>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46"/>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234</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46"/>
      <c r="AJ11" s="16" t="s">
        <v>228</v>
      </c>
      <c r="AK11" s="17"/>
      <c r="AL11" s="17"/>
      <c r="AM11" s="17"/>
      <c r="AN11" s="17"/>
      <c r="AO11" s="17"/>
      <c r="AP11" s="17"/>
      <c r="AQ11" s="17"/>
      <c r="AR11" s="17"/>
      <c r="AS11" s="17"/>
      <c r="AT11" s="17"/>
      <c r="AU11" s="17"/>
      <c r="AV11" s="17"/>
      <c r="AW11" s="17"/>
      <c r="AX11" s="17"/>
      <c r="AY11" s="18"/>
      <c r="AZ11" s="16">
        <v>29847.6481</v>
      </c>
      <c r="BA11" s="17"/>
      <c r="BB11" s="17"/>
      <c r="BC11" s="17"/>
      <c r="BD11" s="17"/>
      <c r="BE11" s="17"/>
      <c r="BF11" s="17"/>
      <c r="BG11" s="17"/>
      <c r="BH11" s="18"/>
      <c r="BI11" s="16">
        <v>29847.6481</v>
      </c>
      <c r="BJ11" s="17"/>
      <c r="BK11" s="17"/>
      <c r="BL11" s="17"/>
      <c r="BM11" s="17"/>
      <c r="BN11" s="17"/>
      <c r="BO11" s="17"/>
      <c r="BP11" s="17"/>
      <c r="BQ11" s="18"/>
      <c r="BR11" s="16">
        <v>26527.8404</v>
      </c>
      <c r="BS11" s="17"/>
      <c r="BT11" s="17"/>
      <c r="BU11" s="17"/>
      <c r="BV11" s="17"/>
      <c r="BW11" s="17"/>
      <c r="BX11" s="17"/>
      <c r="BY11" s="17"/>
      <c r="BZ11" s="18"/>
      <c r="CA11" s="16">
        <v>26527.8404</v>
      </c>
      <c r="CB11" s="17"/>
      <c r="CC11" s="17"/>
      <c r="CD11" s="17"/>
      <c r="CE11" s="17"/>
      <c r="CF11" s="17"/>
      <c r="CG11" s="17"/>
      <c r="CH11" s="17"/>
      <c r="CI11" s="18"/>
      <c r="CJ11" s="53">
        <v>38801.94</v>
      </c>
      <c r="CK11" s="54"/>
      <c r="CL11" s="54"/>
      <c r="CM11" s="54"/>
      <c r="CN11" s="54"/>
      <c r="CO11" s="54"/>
      <c r="CP11" s="54"/>
      <c r="CQ11" s="54"/>
      <c r="CR11" s="55"/>
      <c r="CS11" s="53">
        <v>38801.94</v>
      </c>
      <c r="CT11" s="54"/>
      <c r="CU11" s="54"/>
      <c r="CV11" s="54"/>
      <c r="CW11" s="54"/>
      <c r="CX11" s="54"/>
      <c r="CY11" s="54"/>
      <c r="CZ11" s="54"/>
      <c r="DA11" s="55"/>
    </row>
    <row r="12" spans="1:105" s="3" customFormat="1" ht="40.5" customHeight="1">
      <c r="A12" s="14"/>
      <c r="B12" s="14"/>
      <c r="C12" s="14"/>
      <c r="D12" s="14"/>
      <c r="E12" s="14"/>
      <c r="F12" s="14"/>
      <c r="G12" s="15" t="s">
        <v>235</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46"/>
      <c r="AJ12" s="16" t="s">
        <v>230</v>
      </c>
      <c r="AK12" s="17"/>
      <c r="AL12" s="17"/>
      <c r="AM12" s="17"/>
      <c r="AN12" s="17"/>
      <c r="AO12" s="17"/>
      <c r="AP12" s="17"/>
      <c r="AQ12" s="17"/>
      <c r="AR12" s="17"/>
      <c r="AS12" s="17"/>
      <c r="AT12" s="17"/>
      <c r="AU12" s="17"/>
      <c r="AV12" s="17"/>
      <c r="AW12" s="17"/>
      <c r="AX12" s="17"/>
      <c r="AY12" s="18"/>
      <c r="AZ12" s="16">
        <v>43.2695</v>
      </c>
      <c r="BA12" s="17"/>
      <c r="BB12" s="17"/>
      <c r="BC12" s="17"/>
      <c r="BD12" s="17"/>
      <c r="BE12" s="17"/>
      <c r="BF12" s="17"/>
      <c r="BG12" s="17"/>
      <c r="BH12" s="18"/>
      <c r="BI12" s="16">
        <v>48.9826</v>
      </c>
      <c r="BJ12" s="17"/>
      <c r="BK12" s="17"/>
      <c r="BL12" s="17"/>
      <c r="BM12" s="17"/>
      <c r="BN12" s="17"/>
      <c r="BO12" s="17"/>
      <c r="BP12" s="17"/>
      <c r="BQ12" s="18"/>
      <c r="BR12" s="16">
        <v>46.7029</v>
      </c>
      <c r="BS12" s="17"/>
      <c r="BT12" s="17"/>
      <c r="BU12" s="17"/>
      <c r="BV12" s="17"/>
      <c r="BW12" s="17"/>
      <c r="BX12" s="17"/>
      <c r="BY12" s="17"/>
      <c r="BZ12" s="18"/>
      <c r="CA12" s="16">
        <v>50.9649</v>
      </c>
      <c r="CB12" s="17"/>
      <c r="CC12" s="17"/>
      <c r="CD12" s="17"/>
      <c r="CE12" s="17"/>
      <c r="CF12" s="17"/>
      <c r="CG12" s="17"/>
      <c r="CH12" s="17"/>
      <c r="CI12" s="18"/>
      <c r="CJ12" s="53">
        <v>57.981</v>
      </c>
      <c r="CK12" s="54"/>
      <c r="CL12" s="54"/>
      <c r="CM12" s="54"/>
      <c r="CN12" s="54"/>
      <c r="CO12" s="54"/>
      <c r="CP12" s="54"/>
      <c r="CQ12" s="54"/>
      <c r="CR12" s="55"/>
      <c r="CS12" s="53">
        <v>65.637</v>
      </c>
      <c r="CT12" s="54"/>
      <c r="CU12" s="54"/>
      <c r="CV12" s="54"/>
      <c r="CW12" s="54"/>
      <c r="CX12" s="54"/>
      <c r="CY12" s="54"/>
      <c r="CZ12" s="54"/>
      <c r="DA12" s="54"/>
    </row>
    <row r="13" spans="1:105" s="3" customFormat="1" ht="15" customHeight="1">
      <c r="A13" s="14"/>
      <c r="B13" s="14"/>
      <c r="C13" s="14"/>
      <c r="D13" s="14"/>
      <c r="E13" s="14"/>
      <c r="F13" s="14"/>
      <c r="G13" s="15" t="s">
        <v>236</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46"/>
      <c r="AJ13" s="16" t="s">
        <v>230</v>
      </c>
      <c r="AK13" s="17"/>
      <c r="AL13" s="17"/>
      <c r="AM13" s="17"/>
      <c r="AN13" s="17"/>
      <c r="AO13" s="17"/>
      <c r="AP13" s="17"/>
      <c r="AQ13" s="17"/>
      <c r="AR13" s="17"/>
      <c r="AS13" s="17"/>
      <c r="AT13" s="17"/>
      <c r="AU13" s="17"/>
      <c r="AV13" s="17"/>
      <c r="AW13" s="17"/>
      <c r="AX13" s="17"/>
      <c r="AY13" s="18"/>
      <c r="AZ13" s="16">
        <v>131.1</v>
      </c>
      <c r="BA13" s="17"/>
      <c r="BB13" s="17"/>
      <c r="BC13" s="17"/>
      <c r="BD13" s="17"/>
      <c r="BE13" s="17"/>
      <c r="BF13" s="17"/>
      <c r="BG13" s="17"/>
      <c r="BH13" s="18"/>
      <c r="BI13" s="16">
        <v>134.8</v>
      </c>
      <c r="BJ13" s="17"/>
      <c r="BK13" s="17"/>
      <c r="BL13" s="17"/>
      <c r="BM13" s="17"/>
      <c r="BN13" s="17"/>
      <c r="BO13" s="17"/>
      <c r="BP13" s="17"/>
      <c r="BQ13" s="18"/>
      <c r="BR13" s="16">
        <v>124</v>
      </c>
      <c r="BS13" s="17"/>
      <c r="BT13" s="17"/>
      <c r="BU13" s="17"/>
      <c r="BV13" s="17"/>
      <c r="BW13" s="17"/>
      <c r="BX13" s="17"/>
      <c r="BY13" s="17"/>
      <c r="BZ13" s="18"/>
      <c r="CA13" s="16">
        <v>126.6</v>
      </c>
      <c r="CB13" s="17"/>
      <c r="CC13" s="17"/>
      <c r="CD13" s="17"/>
      <c r="CE13" s="17"/>
      <c r="CF13" s="17"/>
      <c r="CG13" s="17"/>
      <c r="CH13" s="17"/>
      <c r="CI13" s="18"/>
      <c r="CJ13" s="53">
        <v>217.76</v>
      </c>
      <c r="CK13" s="54"/>
      <c r="CL13" s="54"/>
      <c r="CM13" s="54"/>
      <c r="CN13" s="54"/>
      <c r="CO13" s="54"/>
      <c r="CP13" s="54"/>
      <c r="CQ13" s="54"/>
      <c r="CR13" s="55"/>
      <c r="CS13" s="56">
        <v>223.9</v>
      </c>
      <c r="CT13" s="57"/>
      <c r="CU13" s="57"/>
      <c r="CV13" s="57"/>
      <c r="CW13" s="57"/>
      <c r="CX13" s="57"/>
      <c r="CY13" s="57"/>
      <c r="CZ13" s="57"/>
      <c r="DA13" s="57"/>
    </row>
    <row r="14" spans="1:105" s="3" customFormat="1" ht="27.75" customHeight="1">
      <c r="A14" s="14" t="s">
        <v>37</v>
      </c>
      <c r="B14" s="14"/>
      <c r="C14" s="14"/>
      <c r="D14" s="14"/>
      <c r="E14" s="14"/>
      <c r="F14" s="14"/>
      <c r="G14" s="15"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6"/>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6"/>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6"/>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6"/>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6"/>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6"/>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6"/>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6"/>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6"/>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6"/>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6"/>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6"/>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6"/>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6"/>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6"/>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6"/>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6"/>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6"/>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6"/>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60" t="s">
        <v>263</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60" t="s">
        <v>264</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2" t="s">
        <v>270</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row>
    <row r="47" spans="22:105" ht="60" customHeight="1">
      <c r="V47" s="62" t="s">
        <v>271</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pilyugin0890</cp:lastModifiedBy>
  <cp:lastPrinted>2019-02-12T14:35:00Z</cp:lastPrinted>
  <dcterms:created xsi:type="dcterms:W3CDTF">2011-01-11T10:25:48Z</dcterms:created>
  <dcterms:modified xsi:type="dcterms:W3CDTF">2021-04-29T06:17:46Z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