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210" windowHeight="8415" tabRatio="601" activeTab="0"/>
  </bookViews>
  <sheets>
    <sheet name="Приб акт" sheetId="1" r:id="rId1"/>
    <sheet name="Приб реак" sheetId="2" r:id="rId2"/>
  </sheets>
  <definedNames>
    <definedName name="_xlnm.Print_Area" localSheetId="0">'Приб акт'!$A$1:$AZ$35</definedName>
    <definedName name="_xlnm.Print_Area" localSheetId="1">'Приб реак'!$A$1:$AZ$35</definedName>
  </definedNames>
  <calcPr fullCalcOnLoad="1"/>
</workbook>
</file>

<file path=xl/sharedStrings.xml><?xml version="1.0" encoding="utf-8"?>
<sst xmlns="http://schemas.openxmlformats.org/spreadsheetml/2006/main" count="78" uniqueCount="26">
  <si>
    <t>ПС ПРИБОРНАЯ</t>
  </si>
  <si>
    <t>Часы</t>
  </si>
  <si>
    <t>Коэф</t>
  </si>
  <si>
    <t>Т-1 6</t>
  </si>
  <si>
    <t>ОГПС</t>
  </si>
  <si>
    <t>1б</t>
  </si>
  <si>
    <t>ОРЛЭКС</t>
  </si>
  <si>
    <t>1а</t>
  </si>
  <si>
    <t>ВИПС</t>
  </si>
  <si>
    <t>3а</t>
  </si>
  <si>
    <t>Протон</t>
  </si>
  <si>
    <t>4а</t>
  </si>
  <si>
    <t>ТТУ</t>
  </si>
  <si>
    <t>5а</t>
  </si>
  <si>
    <t>фид</t>
  </si>
  <si>
    <t>НБ</t>
  </si>
  <si>
    <t>Т-2 6</t>
  </si>
  <si>
    <t>Фид</t>
  </si>
  <si>
    <t>Т-1 10</t>
  </si>
  <si>
    <t>СевРЭС</t>
  </si>
  <si>
    <t>Т-2 10</t>
  </si>
  <si>
    <t>U кВ</t>
  </si>
  <si>
    <t>Строй парк</t>
  </si>
  <si>
    <t>ООО Механик</t>
  </si>
  <si>
    <t>Исп. Пилюгин Александр Иванович                                                             Директор ЭК ОАО "Протон"                             Стеценко М.И.</t>
  </si>
  <si>
    <t>Исп. Пилюгин Александр Иванович                                             Директор ЭК ОАО "Протон"                                        М.И.Стеценко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</si>
</sst>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_)"/>
    <numFmt numFmtId="165" formatCode="0.000"/>
    <numFmt numFmtId="166" formatCode="0.0"/>
    <numFmt numFmtId="167" formatCode="0.00_)"/>
    <numFmt numFmtId="168" formatCode="0.0000000000"/>
    <numFmt numFmtId="169" formatCode="0.000_)"/>
    <numFmt numFmtId="170" formatCode="0.0000"/>
    <numFmt numFmtId="171" formatCode="_-* #,##0.000_р_._-;\-* #,##0.000_р_._-;_-* &quot;-&quot;??_р_._-;_-@_-"/>
    <numFmt numFmtId="172" formatCode="_-* #,##0.0000_р_._-;\-* #,##0.0000_р_._-;_-* &quot;-&quot;??_р_._-;_-@_-"/>
    <numFmt numFmtId="173" formatCode="_-* #,##0.0_р_._-;\-* #,##0.0_р_._-;_-* &quot;-&quot;??_р_._-;_-@_-"/>
    <numFmt numFmtId="174" formatCode="_-* #,##0_р_._-;\-* #,##0_р_._-;_-* &quot;-&quot;??_р_._-;_-@_-"/>
    <numFmt numFmtId="175" formatCode="_-* #,##0.00000_р_._-;\-* #,##0.00000_р_._-;_-* &quot;-&quot;??_р_._-;_-@_-"/>
    <numFmt numFmtId="176" formatCode="_-* #,##0.000000_р_._-;\-* #,##0.000000_р_._-;_-* &quot;-&quot;??_р_._-;_-@_-"/>
    <numFmt numFmtId="177" formatCode="_-* #,##0.0000000_р_._-;\-* #,##0.0000000_р_._-;_-* &quot;-&quot;??_р_._-;_-@_-"/>
    <numFmt numFmtId="178" formatCode="_-* #,##0.00000000_р_._-;\-* #,##0.00000000_р_._-;_-* &quot;-&quot;??_р_._-;_-@_-"/>
    <numFmt numFmtId="179" formatCode="0.00000"/>
    <numFmt numFmtId="180" formatCode="0.000000"/>
  </numFmts>
  <fonts count="44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F8F39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2" fillId="33" borderId="0" xfId="0" applyFont="1" applyFill="1" applyAlignment="1">
      <alignment horizontal="left"/>
    </xf>
    <xf numFmtId="0" fontId="2" fillId="0" borderId="10" xfId="0" applyFont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left"/>
    </xf>
    <xf numFmtId="1" fontId="5" fillId="0" borderId="11" xfId="0" applyNumberFormat="1" applyFont="1" applyBorder="1" applyAlignment="1" applyProtection="1">
      <alignment horizontal="left" vertical="center"/>
      <protection/>
    </xf>
    <xf numFmtId="1" fontId="4" fillId="35" borderId="11" xfId="0" applyNumberFormat="1" applyFont="1" applyFill="1" applyBorder="1" applyAlignment="1" applyProtection="1">
      <alignment horizontal="left" vertical="center"/>
      <protection/>
    </xf>
    <xf numFmtId="1" fontId="5" fillId="0" borderId="11" xfId="0" applyNumberFormat="1" applyFont="1" applyFill="1" applyBorder="1" applyAlignment="1" applyProtection="1">
      <alignment horizontal="left" vertical="center"/>
      <protection/>
    </xf>
    <xf numFmtId="1" fontId="6" fillId="35" borderId="11" xfId="0" applyNumberFormat="1" applyFont="1" applyFill="1" applyBorder="1" applyAlignment="1" applyProtection="1">
      <alignment horizontal="left" vertical="center"/>
      <protection/>
    </xf>
    <xf numFmtId="0" fontId="7" fillId="0" borderId="11" xfId="0" applyFont="1" applyBorder="1" applyAlignment="1">
      <alignment horizontal="left"/>
    </xf>
    <xf numFmtId="1" fontId="7" fillId="0" borderId="11" xfId="0" applyNumberFormat="1" applyFont="1" applyBorder="1" applyAlignment="1" applyProtection="1">
      <alignment horizontal="left" vertical="center"/>
      <protection/>
    </xf>
    <xf numFmtId="1" fontId="7" fillId="0" borderId="11" xfId="0" applyNumberFormat="1" applyFont="1" applyFill="1" applyBorder="1" applyAlignment="1" applyProtection="1">
      <alignment horizontal="left" vertical="center"/>
      <protection/>
    </xf>
    <xf numFmtId="0" fontId="7" fillId="34" borderId="11" xfId="0" applyFont="1" applyFill="1" applyBorder="1" applyAlignment="1">
      <alignment horizontal="left"/>
    </xf>
    <xf numFmtId="1" fontId="4" fillId="0" borderId="11" xfId="0" applyNumberFormat="1" applyFont="1" applyBorder="1" applyAlignment="1" applyProtection="1">
      <alignment horizontal="left" vertical="center"/>
      <protection/>
    </xf>
    <xf numFmtId="1" fontId="8" fillId="0" borderId="11" xfId="0" applyNumberFormat="1" applyFont="1" applyBorder="1" applyAlignment="1" applyProtection="1">
      <alignment horizontal="left" vertical="center"/>
      <protection/>
    </xf>
    <xf numFmtId="1" fontId="8" fillId="0" borderId="11" xfId="0" applyNumberFormat="1" applyFont="1" applyFill="1" applyBorder="1" applyAlignment="1" applyProtection="1">
      <alignment horizontal="left" vertical="center"/>
      <protection/>
    </xf>
    <xf numFmtId="0" fontId="3" fillId="0" borderId="11" xfId="0" applyFont="1" applyBorder="1" applyAlignment="1">
      <alignment horizontal="left"/>
    </xf>
    <xf numFmtId="166" fontId="3" fillId="0" borderId="11" xfId="0" applyNumberFormat="1" applyFont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1" fontId="4" fillId="0" borderId="11" xfId="0" applyNumberFormat="1" applyFont="1" applyFill="1" applyBorder="1" applyAlignment="1">
      <alignment horizontal="left"/>
    </xf>
    <xf numFmtId="1" fontId="4" fillId="0" borderId="11" xfId="0" applyNumberFormat="1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1" fontId="6" fillId="0" borderId="11" xfId="0" applyNumberFormat="1" applyFont="1" applyBorder="1" applyAlignment="1" applyProtection="1">
      <alignment horizontal="left" vertical="center"/>
      <protection/>
    </xf>
    <xf numFmtId="0" fontId="6" fillId="0" borderId="11" xfId="0" applyFont="1" applyBorder="1" applyAlignment="1">
      <alignment horizontal="left"/>
    </xf>
    <xf numFmtId="2" fontId="7" fillId="0" borderId="11" xfId="0" applyNumberFormat="1" applyFont="1" applyBorder="1" applyAlignment="1">
      <alignment horizontal="left"/>
    </xf>
    <xf numFmtId="2" fontId="9" fillId="0" borderId="11" xfId="0" applyNumberFormat="1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/>
    </xf>
    <xf numFmtId="2" fontId="7" fillId="0" borderId="11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11" xfId="0" applyFont="1" applyFill="1" applyBorder="1" applyAlignment="1">
      <alignment horizontal="left"/>
    </xf>
    <xf numFmtId="1" fontId="6" fillId="0" borderId="11" xfId="0" applyNumberFormat="1" applyFont="1" applyFill="1" applyBorder="1" applyAlignment="1" applyProtection="1">
      <alignment horizontal="left" vertical="center"/>
      <protection/>
    </xf>
    <xf numFmtId="0" fontId="4" fillId="0" borderId="10" xfId="0" applyFont="1" applyBorder="1" applyAlignment="1">
      <alignment horizontal="left"/>
    </xf>
    <xf numFmtId="2" fontId="8" fillId="0" borderId="11" xfId="0" applyNumberFormat="1" applyFont="1" applyBorder="1" applyAlignment="1">
      <alignment horizontal="left"/>
    </xf>
    <xf numFmtId="0" fontId="4" fillId="0" borderId="0" xfId="0" applyFont="1" applyAlignment="1">
      <alignment horizontal="left"/>
    </xf>
    <xf numFmtId="0" fontId="7" fillId="33" borderId="11" xfId="0" applyFont="1" applyFill="1" applyBorder="1" applyAlignment="1">
      <alignment horizontal="left"/>
    </xf>
    <xf numFmtId="0" fontId="8" fillId="33" borderId="11" xfId="0" applyFont="1" applyFill="1" applyBorder="1" applyAlignment="1">
      <alignment horizontal="left"/>
    </xf>
    <xf numFmtId="165" fontId="7" fillId="33" borderId="11" xfId="0" applyNumberFormat="1" applyFont="1" applyFill="1" applyBorder="1" applyAlignment="1">
      <alignment horizontal="left"/>
    </xf>
    <xf numFmtId="165" fontId="8" fillId="33" borderId="11" xfId="0" applyNumberFormat="1" applyFont="1" applyFill="1" applyBorder="1" applyAlignment="1">
      <alignment horizontal="left"/>
    </xf>
    <xf numFmtId="2" fontId="7" fillId="33" borderId="11" xfId="0" applyNumberFormat="1" applyFont="1" applyFill="1" applyBorder="1" applyAlignment="1">
      <alignment horizontal="left"/>
    </xf>
    <xf numFmtId="2" fontId="8" fillId="33" borderId="11" xfId="0" applyNumberFormat="1" applyFont="1" applyFill="1" applyBorder="1" applyAlignment="1">
      <alignment horizontal="left"/>
    </xf>
    <xf numFmtId="2" fontId="9" fillId="33" borderId="11" xfId="0" applyNumberFormat="1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0" fontId="4" fillId="33" borderId="11" xfId="0" applyFont="1" applyFill="1" applyBorder="1" applyAlignment="1">
      <alignment horizontal="left"/>
    </xf>
    <xf numFmtId="1" fontId="7" fillId="35" borderId="11" xfId="0" applyNumberFormat="1" applyFont="1" applyFill="1" applyBorder="1" applyAlignment="1" applyProtection="1">
      <alignment horizontal="left" vertical="center"/>
      <protection/>
    </xf>
    <xf numFmtId="1" fontId="7" fillId="36" borderId="11" xfId="0" applyNumberFormat="1" applyFont="1" applyFill="1" applyBorder="1" applyAlignment="1" applyProtection="1">
      <alignment horizontal="left" vertical="center"/>
      <protection/>
    </xf>
    <xf numFmtId="1" fontId="3" fillId="35" borderId="11" xfId="0" applyNumberFormat="1" applyFont="1" applyFill="1" applyBorder="1" applyAlignment="1" applyProtection="1">
      <alignment horizontal="left" vertical="center"/>
      <protection/>
    </xf>
    <xf numFmtId="0" fontId="7" fillId="37" borderId="11" xfId="0" applyFont="1" applyFill="1" applyBorder="1" applyAlignment="1">
      <alignment horizontal="left"/>
    </xf>
    <xf numFmtId="2" fontId="7" fillId="38" borderId="11" xfId="0" applyNumberFormat="1" applyFont="1" applyFill="1" applyBorder="1" applyAlignment="1">
      <alignment horizontal="left"/>
    </xf>
    <xf numFmtId="2" fontId="8" fillId="38" borderId="11" xfId="0" applyNumberFormat="1" applyFont="1" applyFill="1" applyBorder="1" applyAlignment="1">
      <alignment horizontal="left"/>
    </xf>
    <xf numFmtId="165" fontId="7" fillId="38" borderId="11" xfId="0" applyNumberFormat="1" applyFont="1" applyFill="1" applyBorder="1" applyAlignment="1">
      <alignment horizontal="left"/>
    </xf>
    <xf numFmtId="165" fontId="8" fillId="38" borderId="11" xfId="0" applyNumberFormat="1" applyFont="1" applyFill="1" applyBorder="1" applyAlignment="1">
      <alignment horizontal="left"/>
    </xf>
    <xf numFmtId="0" fontId="7" fillId="36" borderId="11" xfId="0" applyFont="1" applyFill="1" applyBorder="1" applyAlignment="1">
      <alignment horizontal="left"/>
    </xf>
    <xf numFmtId="0" fontId="8" fillId="36" borderId="11" xfId="0" applyFont="1" applyFill="1" applyBorder="1" applyAlignment="1">
      <alignment horizontal="left"/>
    </xf>
    <xf numFmtId="1" fontId="4" fillId="36" borderId="11" xfId="0" applyNumberFormat="1" applyFont="1" applyFill="1" applyBorder="1" applyAlignment="1" applyProtection="1">
      <alignment horizontal="left" vertical="center"/>
      <protection/>
    </xf>
    <xf numFmtId="2" fontId="7" fillId="36" borderId="11" xfId="0" applyNumberFormat="1" applyFont="1" applyFill="1" applyBorder="1" applyAlignment="1">
      <alignment horizontal="left"/>
    </xf>
    <xf numFmtId="2" fontId="8" fillId="36" borderId="11" xfId="0" applyNumberFormat="1" applyFont="1" applyFill="1" applyBorder="1" applyAlignment="1">
      <alignment horizontal="left"/>
    </xf>
    <xf numFmtId="1" fontId="8" fillId="36" borderId="11" xfId="0" applyNumberFormat="1" applyFont="1" applyFill="1" applyBorder="1" applyAlignment="1" applyProtection="1">
      <alignment horizontal="left" vertical="center"/>
      <protection/>
    </xf>
    <xf numFmtId="0" fontId="2" fillId="36" borderId="11" xfId="0" applyFont="1" applyFill="1" applyBorder="1" applyAlignment="1">
      <alignment horizontal="left"/>
    </xf>
    <xf numFmtId="0" fontId="3" fillId="36" borderId="11" xfId="0" applyFont="1" applyFill="1" applyBorder="1" applyAlignment="1">
      <alignment horizontal="left"/>
    </xf>
    <xf numFmtId="166" fontId="3" fillId="36" borderId="11" xfId="0" applyNumberFormat="1" applyFont="1" applyFill="1" applyBorder="1" applyAlignment="1">
      <alignment horizontal="left"/>
    </xf>
    <xf numFmtId="1" fontId="4" fillId="36" borderId="11" xfId="0" applyNumberFormat="1" applyFont="1" applyFill="1" applyBorder="1" applyAlignment="1">
      <alignment horizontal="left"/>
    </xf>
    <xf numFmtId="165" fontId="7" fillId="39" borderId="11" xfId="0" applyNumberFormat="1" applyFont="1" applyFill="1" applyBorder="1" applyAlignment="1">
      <alignment horizontal="left"/>
    </xf>
    <xf numFmtId="0" fontId="8" fillId="0" borderId="11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2" fontId="7" fillId="0" borderId="11" xfId="0" applyNumberFormat="1" applyFont="1" applyFill="1" applyBorder="1" applyAlignment="1" applyProtection="1">
      <alignment horizontal="left" vertical="center"/>
      <protection/>
    </xf>
    <xf numFmtId="165" fontId="7" fillId="19" borderId="11" xfId="0" applyNumberFormat="1" applyFont="1" applyFill="1" applyBorder="1" applyAlignment="1">
      <alignment horizontal="left"/>
    </xf>
    <xf numFmtId="2" fontId="7" fillId="19" borderId="11" xfId="0" applyNumberFormat="1" applyFont="1" applyFill="1" applyBorder="1" applyAlignment="1">
      <alignment horizontal="left"/>
    </xf>
    <xf numFmtId="0" fontId="3" fillId="38" borderId="11" xfId="0" applyFont="1" applyFill="1" applyBorder="1" applyAlignment="1">
      <alignment horizontal="left"/>
    </xf>
    <xf numFmtId="0" fontId="4" fillId="38" borderId="11" xfId="0" applyFont="1" applyFill="1" applyBorder="1" applyAlignment="1">
      <alignment horizontal="left"/>
    </xf>
    <xf numFmtId="165" fontId="7" fillId="40" borderId="11" xfId="0" applyNumberFormat="1" applyFont="1" applyFill="1" applyBorder="1" applyAlignment="1">
      <alignment horizontal="left"/>
    </xf>
    <xf numFmtId="2" fontId="7" fillId="41" borderId="11" xfId="0" applyNumberFormat="1" applyFont="1" applyFill="1" applyBorder="1" applyAlignment="1">
      <alignment horizontal="left"/>
    </xf>
    <xf numFmtId="2" fontId="8" fillId="41" borderId="11" xfId="0" applyNumberFormat="1" applyFont="1" applyFill="1" applyBorder="1" applyAlignment="1">
      <alignment horizontal="left"/>
    </xf>
    <xf numFmtId="165" fontId="7" fillId="41" borderId="11" xfId="0" applyNumberFormat="1" applyFont="1" applyFill="1" applyBorder="1" applyAlignment="1">
      <alignment horizontal="left"/>
    </xf>
    <xf numFmtId="2" fontId="7" fillId="40" borderId="11" xfId="0" applyNumberFormat="1" applyFont="1" applyFill="1" applyBorder="1" applyAlignment="1">
      <alignment horizontal="left"/>
    </xf>
    <xf numFmtId="2" fontId="7" fillId="42" borderId="11" xfId="0" applyNumberFormat="1" applyFont="1" applyFill="1" applyBorder="1" applyAlignment="1">
      <alignment horizontal="left"/>
    </xf>
    <xf numFmtId="2" fontId="7" fillId="0" borderId="0" xfId="0" applyNumberFormat="1" applyFont="1" applyFill="1" applyBorder="1" applyAlignment="1">
      <alignment horizontal="left"/>
    </xf>
    <xf numFmtId="1" fontId="7" fillId="0" borderId="11" xfId="0" applyNumberFormat="1" applyFont="1" applyBorder="1" applyAlignment="1" applyProtection="1">
      <alignment horizontal="center" vertical="center" wrapText="1"/>
      <protection/>
    </xf>
    <xf numFmtId="165" fontId="7" fillId="43" borderId="11" xfId="0" applyNumberFormat="1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55"/>
  <sheetViews>
    <sheetView tabSelected="1" zoomScaleSheetLayoutView="100" zoomScalePageLayoutView="0" workbookViewId="0" topLeftCell="A1">
      <pane xSplit="2" ySplit="2" topLeftCell="C15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O30" sqref="AO30"/>
    </sheetView>
  </sheetViews>
  <sheetFormatPr defaultColWidth="8.875" defaultRowHeight="12.75"/>
  <cols>
    <col min="1" max="1" width="11.75390625" style="37" customWidth="1"/>
    <col min="2" max="2" width="7.00390625" style="27" customWidth="1"/>
    <col min="3" max="12" width="8.00390625" style="5" customWidth="1"/>
    <col min="13" max="19" width="8.00390625" style="28" customWidth="1"/>
    <col min="20" max="20" width="8.00390625" style="5" customWidth="1"/>
    <col min="21" max="23" width="8.00390625" style="28" customWidth="1"/>
    <col min="24" max="26" width="8.00390625" style="5" customWidth="1"/>
    <col min="27" max="27" width="6.625" style="5" customWidth="1"/>
    <col min="28" max="31" width="9.25390625" style="5" customWidth="1"/>
    <col min="32" max="32" width="9.25390625" style="42" customWidth="1"/>
    <col min="33" max="37" width="9.25390625" style="5" customWidth="1"/>
    <col min="38" max="38" width="9.25390625" style="42" customWidth="1"/>
    <col min="39" max="39" width="9.25390625" style="5" customWidth="1"/>
    <col min="40" max="40" width="8.125" style="28" customWidth="1"/>
    <col min="41" max="49" width="8.125" style="5" customWidth="1"/>
    <col min="50" max="50" width="8.125" style="42" customWidth="1"/>
    <col min="51" max="52" width="8.125" style="5" customWidth="1"/>
    <col min="53" max="53" width="7.25390625" style="5" customWidth="1"/>
    <col min="54" max="87" width="4.75390625" style="5" customWidth="1"/>
    <col min="88" max="16384" width="8.875" style="5" customWidth="1"/>
  </cols>
  <sheetData>
    <row r="1" spans="2:52" ht="15.75" customHeight="1">
      <c r="B1" s="2"/>
      <c r="C1" s="3" t="s">
        <v>0</v>
      </c>
      <c r="D1" s="3"/>
      <c r="E1" s="3"/>
      <c r="F1" s="4"/>
      <c r="G1" s="4"/>
      <c r="H1" s="4"/>
      <c r="I1" s="4"/>
      <c r="J1" s="4"/>
      <c r="K1" s="4"/>
      <c r="L1" s="4"/>
      <c r="M1" s="3"/>
      <c r="N1" s="3"/>
      <c r="O1" s="3"/>
      <c r="P1" s="3"/>
      <c r="Q1" s="3"/>
      <c r="R1" s="3"/>
      <c r="S1" s="3"/>
      <c r="T1" s="4"/>
      <c r="U1" s="3"/>
      <c r="V1" s="3"/>
      <c r="W1" s="3"/>
      <c r="X1" s="4"/>
      <c r="Y1" s="4"/>
      <c r="Z1" s="4"/>
      <c r="AA1" s="4"/>
      <c r="AB1" s="4"/>
      <c r="AC1" s="4"/>
      <c r="AD1" s="4"/>
      <c r="AE1" s="4"/>
      <c r="AF1" s="40"/>
      <c r="AG1" s="4"/>
      <c r="AH1" s="4"/>
      <c r="AI1" s="4"/>
      <c r="AJ1" s="4"/>
      <c r="AK1" s="4"/>
      <c r="AL1" s="40"/>
      <c r="AM1" s="4"/>
      <c r="AN1" s="3"/>
      <c r="AO1" s="4"/>
      <c r="AP1" s="4"/>
      <c r="AQ1" s="4"/>
      <c r="AR1" s="4"/>
      <c r="AS1" s="4"/>
      <c r="AT1" s="4"/>
      <c r="AU1" s="4"/>
      <c r="AV1" s="4"/>
      <c r="AW1" s="4"/>
      <c r="AX1" s="40"/>
      <c r="AY1" s="4"/>
      <c r="AZ1" s="4"/>
    </row>
    <row r="2" spans="1:52" ht="18" customHeight="1">
      <c r="A2" s="38"/>
      <c r="B2" s="6" t="s">
        <v>1</v>
      </c>
      <c r="C2" s="7">
        <v>1</v>
      </c>
      <c r="D2" s="7">
        <v>2</v>
      </c>
      <c r="E2" s="7">
        <v>3</v>
      </c>
      <c r="F2" s="8">
        <v>4</v>
      </c>
      <c r="G2" s="7">
        <v>5</v>
      </c>
      <c r="H2" s="7">
        <v>6</v>
      </c>
      <c r="I2" s="7">
        <v>7</v>
      </c>
      <c r="J2" s="7">
        <v>8</v>
      </c>
      <c r="K2" s="7">
        <v>9</v>
      </c>
      <c r="L2" s="8">
        <v>10</v>
      </c>
      <c r="M2" s="9">
        <v>11</v>
      </c>
      <c r="N2" s="9">
        <v>12</v>
      </c>
      <c r="O2" s="9">
        <v>13</v>
      </c>
      <c r="P2" s="9">
        <v>14</v>
      </c>
      <c r="Q2" s="9">
        <v>15</v>
      </c>
      <c r="R2" s="9">
        <v>16</v>
      </c>
      <c r="S2" s="9">
        <v>17</v>
      </c>
      <c r="T2" s="7">
        <v>18</v>
      </c>
      <c r="U2" s="9">
        <v>19</v>
      </c>
      <c r="V2" s="9">
        <v>20</v>
      </c>
      <c r="W2" s="9">
        <v>21</v>
      </c>
      <c r="X2" s="8">
        <v>22</v>
      </c>
      <c r="Y2" s="7">
        <v>23</v>
      </c>
      <c r="Z2" s="7">
        <v>24</v>
      </c>
      <c r="AA2" s="8" t="s">
        <v>2</v>
      </c>
      <c r="AB2" s="43">
        <v>0</v>
      </c>
      <c r="AC2" s="43">
        <v>1</v>
      </c>
      <c r="AD2" s="43">
        <v>2</v>
      </c>
      <c r="AE2" s="43">
        <v>3</v>
      </c>
      <c r="AF2" s="44">
        <v>4</v>
      </c>
      <c r="AG2" s="43">
        <v>5</v>
      </c>
      <c r="AH2" s="43">
        <v>6</v>
      </c>
      <c r="AI2" s="43">
        <v>7</v>
      </c>
      <c r="AJ2" s="43">
        <v>8</v>
      </c>
      <c r="AK2" s="43">
        <v>9</v>
      </c>
      <c r="AL2" s="44">
        <v>10</v>
      </c>
      <c r="AM2" s="43">
        <v>11</v>
      </c>
      <c r="AN2" s="43">
        <v>12</v>
      </c>
      <c r="AO2" s="43">
        <v>13</v>
      </c>
      <c r="AP2" s="43">
        <v>14</v>
      </c>
      <c r="AQ2" s="43">
        <v>15</v>
      </c>
      <c r="AR2" s="43">
        <v>16</v>
      </c>
      <c r="AS2" s="43">
        <v>17</v>
      </c>
      <c r="AT2" s="43">
        <v>18</v>
      </c>
      <c r="AU2" s="43">
        <v>19</v>
      </c>
      <c r="AV2" s="43">
        <v>20</v>
      </c>
      <c r="AW2" s="43">
        <v>21</v>
      </c>
      <c r="AX2" s="44">
        <v>22</v>
      </c>
      <c r="AY2" s="43">
        <v>23</v>
      </c>
      <c r="AZ2" s="43">
        <v>24</v>
      </c>
    </row>
    <row r="3" spans="1:52" ht="18" customHeight="1">
      <c r="A3" s="38"/>
      <c r="B3" s="10" t="s">
        <v>3</v>
      </c>
      <c r="C3" s="11">
        <f aca="true" t="shared" si="0" ref="C3:C8">(AC3-AB3)*AA3</f>
        <v>1260.0000000029468</v>
      </c>
      <c r="D3" s="11">
        <f aca="true" t="shared" si="1" ref="D3:D8">(AD3-AC3)*AA3</f>
        <v>1079.9999999990177</v>
      </c>
      <c r="E3" s="11">
        <f aca="true" t="shared" si="2" ref="E3:E8">(AE3-AD3)*AA3</f>
        <v>1259.9999999947613</v>
      </c>
      <c r="F3" s="12">
        <f aca="true" t="shared" si="3" ref="F3:F8">(AF3-AE3)*AA3</f>
        <v>1079.9999999990177</v>
      </c>
      <c r="G3" s="11">
        <f aca="true" t="shared" si="4" ref="G3:G8">(AG3-AF3)*AA3</f>
        <v>1260.0000000029468</v>
      </c>
      <c r="H3" s="11">
        <f aca="true" t="shared" si="5" ref="H3:H8">(AH3-AG3)*AA3</f>
        <v>1620.0000000026193</v>
      </c>
      <c r="I3" s="11">
        <f aca="true" t="shared" si="6" ref="I3:I8">(AI3-AH3)*AA3</f>
        <v>1619.999999994434</v>
      </c>
      <c r="J3" s="11">
        <f aca="true" t="shared" si="7" ref="J3:J8">(AJ3-AI3)*AA3</f>
        <v>2520.0000000058935</v>
      </c>
      <c r="K3" s="11">
        <f aca="true" t="shared" si="8" ref="K3:K8">(AK3-AJ3)*AA3</f>
        <v>2519.999999997708</v>
      </c>
      <c r="L3" s="12">
        <f aca="true" t="shared" si="9" ref="L3:L8">(AL3-AK3)*AA3</f>
        <v>2879.9999999973807</v>
      </c>
      <c r="M3" s="13">
        <f aca="true" t="shared" si="10" ref="M3:M8">(AM3-AL3)*AA3</f>
        <v>3060.0000000013097</v>
      </c>
      <c r="N3" s="13">
        <f aca="true" t="shared" si="11" ref="N3:N8">(AN3-AM3)*AA3</f>
        <v>3060.0000000013097</v>
      </c>
      <c r="O3" s="13">
        <f aca="true" t="shared" si="12" ref="O3:O8">(AO3-AN3)*AA3</f>
        <v>2879.9999999973807</v>
      </c>
      <c r="P3" s="13">
        <f aca="true" t="shared" si="13" ref="P3:P8">(AP3-AO3)*AA3</f>
        <v>2880.000000005566</v>
      </c>
      <c r="Q3" s="13">
        <f aca="true" t="shared" si="14" ref="Q3:Q8">(AQ3-AP3)*AA3</f>
        <v>2699.9999999934516</v>
      </c>
      <c r="R3" s="13">
        <f aca="true" t="shared" si="15" ref="R3:R8">(AR3-AQ3)*AA3</f>
        <v>2520.0000000058935</v>
      </c>
      <c r="S3" s="13">
        <f aca="true" t="shared" si="16" ref="S3:S8">(AS3-AR3)*AA3</f>
        <v>2879.9999999973807</v>
      </c>
      <c r="T3" s="11">
        <f aca="true" t="shared" si="17" ref="T3:T8">(AT3-AS3)*AA3</f>
        <v>2340.0000000019645</v>
      </c>
      <c r="U3" s="13">
        <f aca="true" t="shared" si="18" ref="U3:U8">(AU3-AT3)*AA3</f>
        <v>2159.9999999980355</v>
      </c>
      <c r="V3" s="13">
        <f aca="true" t="shared" si="19" ref="V3:V8">(AV3-AU3)*AA3</f>
        <v>1799.999999998363</v>
      </c>
      <c r="W3" s="13">
        <f aca="true" t="shared" si="20" ref="W3:W8">(AW3-AV3)*AA3</f>
        <v>1799.999999998363</v>
      </c>
      <c r="X3" s="12">
        <f aca="true" t="shared" si="21" ref="X3:X8">(AX3-AW3)*AA3</f>
        <v>1980.000000002292</v>
      </c>
      <c r="Y3" s="11">
        <f aca="true" t="shared" si="22" ref="Y3:Y8">(AY3-AX3)*AA3</f>
        <v>1799.999999998363</v>
      </c>
      <c r="Z3" s="11">
        <f aca="true" t="shared" si="23" ref="Z3:Z8">(AZ3-AY3)*AA3</f>
        <v>1620.0000000026193</v>
      </c>
      <c r="AA3" s="14">
        <v>18000</v>
      </c>
      <c r="AB3" s="47">
        <v>3336.44</v>
      </c>
      <c r="AC3" s="47">
        <v>3336.51</v>
      </c>
      <c r="AD3" s="47">
        <v>3336.57</v>
      </c>
      <c r="AE3" s="47">
        <v>3336.64</v>
      </c>
      <c r="AF3" s="48">
        <v>3336.7</v>
      </c>
      <c r="AG3" s="47">
        <v>3336.77</v>
      </c>
      <c r="AH3" s="47">
        <v>3336.86</v>
      </c>
      <c r="AI3" s="47">
        <v>3336.95</v>
      </c>
      <c r="AJ3" s="47">
        <v>3337.09</v>
      </c>
      <c r="AK3" s="47">
        <v>3337.23</v>
      </c>
      <c r="AL3" s="48">
        <v>3337.39</v>
      </c>
      <c r="AM3" s="47">
        <v>3337.56</v>
      </c>
      <c r="AN3" s="47">
        <v>3337.73</v>
      </c>
      <c r="AO3" s="47">
        <v>3337.89</v>
      </c>
      <c r="AP3" s="47">
        <v>3338.05</v>
      </c>
      <c r="AQ3" s="47">
        <v>3338.2</v>
      </c>
      <c r="AR3" s="47">
        <v>3338.34</v>
      </c>
      <c r="AS3" s="47">
        <v>3338.5</v>
      </c>
      <c r="AT3" s="47">
        <v>3338.63</v>
      </c>
      <c r="AU3" s="47">
        <v>3338.75</v>
      </c>
      <c r="AV3" s="47">
        <v>3338.85</v>
      </c>
      <c r="AW3" s="47">
        <v>3338.95</v>
      </c>
      <c r="AX3" s="48">
        <v>3339.06</v>
      </c>
      <c r="AY3" s="47">
        <v>3339.16</v>
      </c>
      <c r="AZ3" s="47">
        <v>3339.25</v>
      </c>
    </row>
    <row r="4" spans="1:52" ht="24.75" customHeight="1">
      <c r="A4" s="39" t="s">
        <v>4</v>
      </c>
      <c r="B4" s="55" t="s">
        <v>5</v>
      </c>
      <c r="C4" s="16">
        <f t="shared" si="0"/>
        <v>575.9999999994761</v>
      </c>
      <c r="D4" s="16">
        <f t="shared" si="1"/>
        <v>468.0000000003929</v>
      </c>
      <c r="E4" s="16">
        <f t="shared" si="2"/>
        <v>467.9999999971187</v>
      </c>
      <c r="F4" s="12">
        <f t="shared" si="3"/>
        <v>432.0000000028813</v>
      </c>
      <c r="G4" s="16">
        <f t="shared" si="4"/>
        <v>431.9999999996071</v>
      </c>
      <c r="H4" s="16">
        <f t="shared" si="5"/>
        <v>468.0000000003929</v>
      </c>
      <c r="I4" s="16">
        <f t="shared" si="6"/>
        <v>575.9999999994761</v>
      </c>
      <c r="J4" s="16">
        <f t="shared" si="7"/>
        <v>647.9999999977736</v>
      </c>
      <c r="K4" s="16">
        <f t="shared" si="8"/>
        <v>684.0000000018335</v>
      </c>
      <c r="L4" s="12">
        <f t="shared" si="9"/>
        <v>827.9999999984284</v>
      </c>
      <c r="M4" s="17">
        <f t="shared" si="10"/>
        <v>828.0000000017026</v>
      </c>
      <c r="N4" s="17">
        <f t="shared" si="11"/>
        <v>827.9999999984284</v>
      </c>
      <c r="O4" s="17">
        <f t="shared" si="12"/>
        <v>792.0000000009168</v>
      </c>
      <c r="P4" s="17">
        <f t="shared" si="13"/>
        <v>792.0000000009168</v>
      </c>
      <c r="Q4" s="17">
        <f t="shared" si="14"/>
        <v>756.000000000131</v>
      </c>
      <c r="R4" s="17">
        <f t="shared" si="15"/>
        <v>791.9999999976426</v>
      </c>
      <c r="S4" s="17">
        <f t="shared" si="16"/>
        <v>828.0000000017026</v>
      </c>
      <c r="T4" s="16">
        <f t="shared" si="17"/>
        <v>792.0000000009168</v>
      </c>
      <c r="U4" s="17">
        <f t="shared" si="18"/>
        <v>756.000000000131</v>
      </c>
      <c r="V4" s="17">
        <f t="shared" si="19"/>
        <v>791.9999999976426</v>
      </c>
      <c r="W4" s="17">
        <f t="shared" si="20"/>
        <v>684.0000000018335</v>
      </c>
      <c r="X4" s="12">
        <f t="shared" si="21"/>
        <v>863.9999999992142</v>
      </c>
      <c r="Y4" s="16">
        <f t="shared" si="22"/>
        <v>863.9999999992142</v>
      </c>
      <c r="Z4" s="16">
        <f t="shared" si="23"/>
        <v>648.0000000010477</v>
      </c>
      <c r="AA4" s="12">
        <v>3600</v>
      </c>
      <c r="AB4" s="45">
        <v>6629.27</v>
      </c>
      <c r="AC4" s="45">
        <v>6629.43</v>
      </c>
      <c r="AD4" s="45">
        <v>6629.56</v>
      </c>
      <c r="AE4" s="45">
        <v>6629.69</v>
      </c>
      <c r="AF4" s="45">
        <v>6629.81</v>
      </c>
      <c r="AG4" s="45">
        <v>6629.93</v>
      </c>
      <c r="AH4" s="45">
        <v>6630.06</v>
      </c>
      <c r="AI4" s="45">
        <v>6630.22</v>
      </c>
      <c r="AJ4" s="45">
        <v>6630.4</v>
      </c>
      <c r="AK4" s="45">
        <v>6630.59</v>
      </c>
      <c r="AL4" s="45">
        <v>6630.82</v>
      </c>
      <c r="AM4" s="45">
        <v>6631.05</v>
      </c>
      <c r="AN4" s="45">
        <v>6631.28</v>
      </c>
      <c r="AO4" s="45">
        <v>6631.5</v>
      </c>
      <c r="AP4" s="45">
        <v>6631.72</v>
      </c>
      <c r="AQ4" s="45">
        <v>6631.93</v>
      </c>
      <c r="AR4" s="45">
        <v>6632.15</v>
      </c>
      <c r="AS4" s="45">
        <v>6632.38</v>
      </c>
      <c r="AT4" s="45">
        <v>6632.6</v>
      </c>
      <c r="AU4" s="45">
        <v>6632.81</v>
      </c>
      <c r="AV4" s="45">
        <v>6633.03</v>
      </c>
      <c r="AW4" s="45">
        <v>6633.22</v>
      </c>
      <c r="AX4" s="46">
        <v>6633.46</v>
      </c>
      <c r="AY4" s="45">
        <v>6633.7</v>
      </c>
      <c r="AZ4" s="45">
        <v>6633.88</v>
      </c>
    </row>
    <row r="5" spans="1:52" ht="24.75" customHeight="1">
      <c r="A5" s="34" t="s">
        <v>23</v>
      </c>
      <c r="B5" s="55" t="s">
        <v>7</v>
      </c>
      <c r="C5" s="16">
        <f t="shared" si="0"/>
        <v>19.200000003911555</v>
      </c>
      <c r="D5" s="16">
        <f t="shared" si="1"/>
        <v>19.19999999954598</v>
      </c>
      <c r="E5" s="16">
        <f t="shared" si="2"/>
        <v>19.19999999954598</v>
      </c>
      <c r="F5" s="12">
        <f t="shared" si="3"/>
        <v>19.19999999954598</v>
      </c>
      <c r="G5" s="16">
        <f t="shared" si="4"/>
        <v>19.19999999954598</v>
      </c>
      <c r="H5" s="16">
        <f t="shared" si="5"/>
        <v>19.19999999954598</v>
      </c>
      <c r="I5" s="16">
        <f t="shared" si="6"/>
        <v>19.19999999954598</v>
      </c>
      <c r="J5" s="16">
        <f t="shared" si="7"/>
        <v>19.19999999954598</v>
      </c>
      <c r="K5" s="16">
        <f t="shared" si="8"/>
        <v>19.19999999954598</v>
      </c>
      <c r="L5" s="12">
        <f t="shared" si="9"/>
        <v>38.400000003457535</v>
      </c>
      <c r="M5" s="17">
        <f t="shared" si="10"/>
        <v>67.19999999622814</v>
      </c>
      <c r="N5" s="17">
        <f t="shared" si="11"/>
        <v>76.8000000025495</v>
      </c>
      <c r="O5" s="17">
        <f t="shared" si="12"/>
        <v>76.79999999818392</v>
      </c>
      <c r="P5" s="17">
        <f t="shared" si="13"/>
        <v>86.4000000001397</v>
      </c>
      <c r="Q5" s="17">
        <f t="shared" si="14"/>
        <v>76.8000000025495</v>
      </c>
      <c r="R5" s="17">
        <f t="shared" si="15"/>
        <v>76.79999999818392</v>
      </c>
      <c r="S5" s="17">
        <f t="shared" si="16"/>
        <v>-691.2000000011176</v>
      </c>
      <c r="T5" s="16">
        <f t="shared" si="17"/>
        <v>854.3999999994412</v>
      </c>
      <c r="U5" s="17">
        <f t="shared" si="18"/>
        <v>76.8000000025495</v>
      </c>
      <c r="V5" s="17">
        <f t="shared" si="19"/>
        <v>76.79999999818392</v>
      </c>
      <c r="W5" s="17">
        <f t="shared" si="20"/>
        <v>57.600000003003515</v>
      </c>
      <c r="X5" s="12">
        <f t="shared" si="21"/>
        <v>57.59999999863794</v>
      </c>
      <c r="Y5" s="16">
        <f t="shared" si="22"/>
        <v>38.39999999909196</v>
      </c>
      <c r="Z5" s="16">
        <f t="shared" si="23"/>
        <v>28.800000001501758</v>
      </c>
      <c r="AA5" s="12">
        <v>9600</v>
      </c>
      <c r="AB5" s="78">
        <v>2508.403</v>
      </c>
      <c r="AC5" s="78">
        <v>2508.405</v>
      </c>
      <c r="AD5" s="78">
        <v>2508.407</v>
      </c>
      <c r="AE5" s="78">
        <v>2508.409</v>
      </c>
      <c r="AF5" s="78">
        <v>2508.411</v>
      </c>
      <c r="AG5" s="78">
        <v>2508.413</v>
      </c>
      <c r="AH5" s="78">
        <v>2508.415</v>
      </c>
      <c r="AI5" s="78">
        <v>2508.417</v>
      </c>
      <c r="AJ5" s="78">
        <v>2508.419</v>
      </c>
      <c r="AK5" s="78">
        <v>2508.421</v>
      </c>
      <c r="AL5" s="78">
        <v>2508.425</v>
      </c>
      <c r="AM5" s="78">
        <v>2508.432</v>
      </c>
      <c r="AN5" s="78">
        <v>2508.44</v>
      </c>
      <c r="AO5" s="78">
        <v>2508.448</v>
      </c>
      <c r="AP5" s="78">
        <v>2508.457</v>
      </c>
      <c r="AQ5" s="78">
        <v>2508.465</v>
      </c>
      <c r="AR5" s="78">
        <v>2508.473</v>
      </c>
      <c r="AS5" s="78">
        <v>2508.401</v>
      </c>
      <c r="AT5" s="78">
        <v>2508.49</v>
      </c>
      <c r="AU5" s="78">
        <v>2508.498</v>
      </c>
      <c r="AV5" s="78">
        <v>2508.506</v>
      </c>
      <c r="AW5" s="78">
        <v>2508.512</v>
      </c>
      <c r="AX5" s="78">
        <v>2508.518</v>
      </c>
      <c r="AY5" s="78">
        <v>2508.522</v>
      </c>
      <c r="AZ5" s="78">
        <v>2508.525</v>
      </c>
    </row>
    <row r="6" spans="1:52" ht="24.75" customHeight="1">
      <c r="A6" s="34" t="s">
        <v>8</v>
      </c>
      <c r="B6" s="55" t="s">
        <v>9</v>
      </c>
      <c r="C6" s="16">
        <f t="shared" si="0"/>
        <v>287.99999999973807</v>
      </c>
      <c r="D6" s="16">
        <f t="shared" si="1"/>
        <v>288.00000000028376</v>
      </c>
      <c r="E6" s="16">
        <f t="shared" si="2"/>
        <v>335.9999999996944</v>
      </c>
      <c r="F6" s="12">
        <f t="shared" si="3"/>
        <v>336.0000000002401</v>
      </c>
      <c r="G6" s="16">
        <f t="shared" si="4"/>
        <v>479.99999999956344</v>
      </c>
      <c r="H6" s="16">
        <f t="shared" si="5"/>
        <v>432.0000000001528</v>
      </c>
      <c r="I6" s="16">
        <f t="shared" si="6"/>
        <v>480.00000000010914</v>
      </c>
      <c r="J6" s="16">
        <f t="shared" si="7"/>
        <v>528.0000000000655</v>
      </c>
      <c r="K6" s="16">
        <f t="shared" si="8"/>
        <v>719.9999999998909</v>
      </c>
      <c r="L6" s="12">
        <f t="shared" si="9"/>
        <v>864.0000000003056</v>
      </c>
      <c r="M6" s="17">
        <f t="shared" si="10"/>
        <v>-3840.0000000003274</v>
      </c>
      <c r="N6" s="17">
        <f t="shared" si="11"/>
        <v>5712.000000000262</v>
      </c>
      <c r="O6" s="17">
        <f t="shared" si="12"/>
        <v>863.9999999997599</v>
      </c>
      <c r="P6" s="17">
        <f t="shared" si="13"/>
        <v>2208.0000000001746</v>
      </c>
      <c r="Q6" s="17">
        <f t="shared" si="14"/>
        <v>-719.9999999998909</v>
      </c>
      <c r="R6" s="17">
        <f t="shared" si="15"/>
        <v>719.9999999998909</v>
      </c>
      <c r="S6" s="17">
        <f t="shared" si="16"/>
        <v>815.9999999998035</v>
      </c>
      <c r="T6" s="16">
        <f t="shared" si="17"/>
        <v>671.9999999999345</v>
      </c>
      <c r="U6" s="17">
        <f t="shared" si="18"/>
        <v>480.00000000010914</v>
      </c>
      <c r="V6" s="17">
        <f t="shared" si="19"/>
        <v>432.0000000001528</v>
      </c>
      <c r="W6" s="17">
        <f t="shared" si="20"/>
        <v>431.9999999996071</v>
      </c>
      <c r="X6" s="12">
        <f t="shared" si="21"/>
        <v>432.0000000001528</v>
      </c>
      <c r="Y6" s="16">
        <f t="shared" si="22"/>
        <v>384.00000000019645</v>
      </c>
      <c r="Z6" s="16">
        <f t="shared" si="23"/>
        <v>335.9999999996944</v>
      </c>
      <c r="AA6" s="12">
        <v>4800</v>
      </c>
      <c r="AB6" s="82">
        <v>735.95</v>
      </c>
      <c r="AC6" s="82">
        <v>736.01</v>
      </c>
      <c r="AD6" s="82">
        <v>736.07</v>
      </c>
      <c r="AE6" s="82">
        <v>736.14</v>
      </c>
      <c r="AF6" s="82">
        <v>736.21</v>
      </c>
      <c r="AG6" s="82">
        <v>736.31</v>
      </c>
      <c r="AH6" s="82">
        <v>736.4</v>
      </c>
      <c r="AI6" s="82">
        <v>736.5</v>
      </c>
      <c r="AJ6" s="82">
        <v>736.61</v>
      </c>
      <c r="AK6" s="82">
        <v>736.76</v>
      </c>
      <c r="AL6" s="82">
        <v>736.94</v>
      </c>
      <c r="AM6" s="82">
        <v>736.14</v>
      </c>
      <c r="AN6" s="82">
        <v>737.33</v>
      </c>
      <c r="AO6" s="82">
        <v>737.51</v>
      </c>
      <c r="AP6" s="82">
        <v>737.97</v>
      </c>
      <c r="AQ6" s="82">
        <v>737.82</v>
      </c>
      <c r="AR6" s="82">
        <v>737.97</v>
      </c>
      <c r="AS6" s="82">
        <v>738.14</v>
      </c>
      <c r="AT6" s="82">
        <v>738.28</v>
      </c>
      <c r="AU6" s="82">
        <v>738.38</v>
      </c>
      <c r="AV6" s="82">
        <v>738.47</v>
      </c>
      <c r="AW6" s="82">
        <v>738.56</v>
      </c>
      <c r="AX6" s="82">
        <v>738.65</v>
      </c>
      <c r="AY6" s="82">
        <v>738.73</v>
      </c>
      <c r="AZ6" s="82">
        <v>738.8</v>
      </c>
    </row>
    <row r="7" spans="1:52" ht="24.75" customHeight="1">
      <c r="A7" s="34" t="s">
        <v>10</v>
      </c>
      <c r="B7" s="55" t="s">
        <v>11</v>
      </c>
      <c r="C7" s="16">
        <f t="shared" si="0"/>
        <v>417.59999999339925</v>
      </c>
      <c r="D7" s="16">
        <f t="shared" si="1"/>
        <v>417.600000006496</v>
      </c>
      <c r="E7" s="16">
        <f t="shared" si="2"/>
        <v>424.7999999948661</v>
      </c>
      <c r="F7" s="12">
        <f t="shared" si="3"/>
        <v>396.0000000020955</v>
      </c>
      <c r="G7" s="16">
        <f t="shared" si="4"/>
        <v>417.59999999339925</v>
      </c>
      <c r="H7" s="16">
        <f t="shared" si="5"/>
        <v>532.8000000037719</v>
      </c>
      <c r="I7" s="16">
        <f t="shared" si="6"/>
        <v>705.5999999996857</v>
      </c>
      <c r="J7" s="16">
        <f t="shared" si="7"/>
        <v>1015.1999999972759</v>
      </c>
      <c r="K7" s="16">
        <f t="shared" si="8"/>
        <v>1130.4000000076485</v>
      </c>
      <c r="L7" s="12">
        <f t="shared" si="9"/>
        <v>1180.7999999917229</v>
      </c>
      <c r="M7" s="17">
        <f t="shared" si="10"/>
        <v>1245.6000000049244</v>
      </c>
      <c r="N7" s="17">
        <f t="shared" si="11"/>
        <v>1252.8000000063912</v>
      </c>
      <c r="O7" s="17">
        <f t="shared" si="12"/>
        <v>1267.1999999962281</v>
      </c>
      <c r="P7" s="17">
        <f t="shared" si="13"/>
        <v>1245.5999999918276</v>
      </c>
      <c r="Q7" s="17">
        <f t="shared" si="14"/>
        <v>1252.8000000063912</v>
      </c>
      <c r="R7" s="17">
        <f t="shared" si="15"/>
        <v>1130.3999999945518</v>
      </c>
      <c r="S7" s="17">
        <f t="shared" si="16"/>
        <v>1101.6000000017812</v>
      </c>
      <c r="T7" s="16">
        <f t="shared" si="17"/>
        <v>907.2000000014668</v>
      </c>
      <c r="U7" s="17">
        <f t="shared" si="18"/>
        <v>885.5999999970663</v>
      </c>
      <c r="V7" s="17">
        <f t="shared" si="19"/>
        <v>741.6000000070198</v>
      </c>
      <c r="W7" s="17">
        <f t="shared" si="20"/>
        <v>590.4000000024098</v>
      </c>
      <c r="X7" s="12">
        <f t="shared" si="21"/>
        <v>619.1999999951804</v>
      </c>
      <c r="Y7" s="16">
        <f t="shared" si="22"/>
        <v>676.7999999938183</v>
      </c>
      <c r="Z7" s="16">
        <f t="shared" si="23"/>
        <v>532.8000000037719</v>
      </c>
      <c r="AA7" s="12">
        <v>7200</v>
      </c>
      <c r="AB7" s="45">
        <v>9185.985</v>
      </c>
      <c r="AC7" s="45">
        <v>9186.043</v>
      </c>
      <c r="AD7" s="45">
        <v>9186.101</v>
      </c>
      <c r="AE7" s="45">
        <v>9186.16</v>
      </c>
      <c r="AF7" s="45">
        <v>9186.215</v>
      </c>
      <c r="AG7" s="45">
        <v>9186.273</v>
      </c>
      <c r="AH7" s="45">
        <v>9186.347</v>
      </c>
      <c r="AI7" s="45">
        <v>9186.445</v>
      </c>
      <c r="AJ7" s="45">
        <v>9186.586</v>
      </c>
      <c r="AK7" s="45">
        <v>9186.743</v>
      </c>
      <c r="AL7" s="46">
        <v>9186.907</v>
      </c>
      <c r="AM7" s="45">
        <v>9187.08</v>
      </c>
      <c r="AN7" s="45">
        <v>9187.254</v>
      </c>
      <c r="AO7" s="45">
        <v>9187.43</v>
      </c>
      <c r="AP7" s="45">
        <v>9187.603</v>
      </c>
      <c r="AQ7" s="45">
        <v>9187.777</v>
      </c>
      <c r="AR7" s="45">
        <v>9187.934</v>
      </c>
      <c r="AS7" s="45">
        <v>9188.087</v>
      </c>
      <c r="AT7" s="45">
        <v>9188.213</v>
      </c>
      <c r="AU7" s="45">
        <v>9188.336</v>
      </c>
      <c r="AV7" s="45">
        <v>9188.439</v>
      </c>
      <c r="AW7" s="45">
        <v>9188.521</v>
      </c>
      <c r="AX7" s="46">
        <v>9188.607</v>
      </c>
      <c r="AY7" s="45">
        <v>9188.701</v>
      </c>
      <c r="AZ7" s="45">
        <v>9188.775</v>
      </c>
    </row>
    <row r="8" spans="1:52" ht="24.75" customHeight="1">
      <c r="A8" s="34" t="s">
        <v>12</v>
      </c>
      <c r="B8" s="55" t="s">
        <v>13</v>
      </c>
      <c r="C8" s="16">
        <f t="shared" si="0"/>
        <v>0</v>
      </c>
      <c r="D8" s="16">
        <f t="shared" si="1"/>
        <v>0</v>
      </c>
      <c r="E8" s="16">
        <f t="shared" si="2"/>
        <v>0</v>
      </c>
      <c r="F8" s="12">
        <f t="shared" si="3"/>
        <v>0</v>
      </c>
      <c r="G8" s="16">
        <f t="shared" si="4"/>
        <v>0</v>
      </c>
      <c r="H8" s="16">
        <f t="shared" si="5"/>
        <v>0</v>
      </c>
      <c r="I8" s="16">
        <f t="shared" si="6"/>
        <v>0</v>
      </c>
      <c r="J8" s="16">
        <f t="shared" si="7"/>
        <v>0</v>
      </c>
      <c r="K8" s="16">
        <f t="shared" si="8"/>
        <v>0</v>
      </c>
      <c r="L8" s="12">
        <f t="shared" si="9"/>
        <v>0</v>
      </c>
      <c r="M8" s="17">
        <f t="shared" si="10"/>
        <v>0</v>
      </c>
      <c r="N8" s="17">
        <f t="shared" si="11"/>
        <v>0</v>
      </c>
      <c r="O8" s="17">
        <f t="shared" si="12"/>
        <v>0</v>
      </c>
      <c r="P8" s="17">
        <f t="shared" si="13"/>
        <v>0</v>
      </c>
      <c r="Q8" s="17">
        <f t="shared" si="14"/>
        <v>0</v>
      </c>
      <c r="R8" s="17">
        <f t="shared" si="15"/>
        <v>0</v>
      </c>
      <c r="S8" s="17">
        <f t="shared" si="16"/>
        <v>0</v>
      </c>
      <c r="T8" s="16">
        <f t="shared" si="17"/>
        <v>0</v>
      </c>
      <c r="U8" s="17">
        <f t="shared" si="18"/>
        <v>0</v>
      </c>
      <c r="V8" s="17">
        <f t="shared" si="19"/>
        <v>0</v>
      </c>
      <c r="W8" s="17">
        <f t="shared" si="20"/>
        <v>0</v>
      </c>
      <c r="X8" s="12">
        <f t="shared" si="21"/>
        <v>0</v>
      </c>
      <c r="Y8" s="16">
        <f t="shared" si="22"/>
        <v>0</v>
      </c>
      <c r="Z8" s="16">
        <f t="shared" si="23"/>
        <v>0</v>
      </c>
      <c r="AA8" s="12">
        <v>4800</v>
      </c>
      <c r="AB8" s="70">
        <v>47.458</v>
      </c>
      <c r="AC8" s="70">
        <v>47.458</v>
      </c>
      <c r="AD8" s="70">
        <v>47.458</v>
      </c>
      <c r="AE8" s="70">
        <v>47.458</v>
      </c>
      <c r="AF8" s="70">
        <v>47.458</v>
      </c>
      <c r="AG8" s="70">
        <v>47.458</v>
      </c>
      <c r="AH8" s="70">
        <v>47.458</v>
      </c>
      <c r="AI8" s="70">
        <v>47.458</v>
      </c>
      <c r="AJ8" s="70">
        <v>47.458</v>
      </c>
      <c r="AK8" s="70">
        <v>47.458</v>
      </c>
      <c r="AL8" s="70">
        <v>47.458</v>
      </c>
      <c r="AM8" s="70">
        <v>47.458</v>
      </c>
      <c r="AN8" s="70">
        <v>47.458</v>
      </c>
      <c r="AO8" s="70">
        <v>47.458</v>
      </c>
      <c r="AP8" s="70">
        <v>47.458</v>
      </c>
      <c r="AQ8" s="70">
        <v>47.458</v>
      </c>
      <c r="AR8" s="70">
        <v>47.458</v>
      </c>
      <c r="AS8" s="70">
        <v>47.458</v>
      </c>
      <c r="AT8" s="70">
        <v>47.458</v>
      </c>
      <c r="AU8" s="70">
        <v>47.458</v>
      </c>
      <c r="AV8" s="70">
        <v>47.458</v>
      </c>
      <c r="AW8" s="70">
        <v>47.458</v>
      </c>
      <c r="AX8" s="70">
        <v>47.458</v>
      </c>
      <c r="AY8" s="70">
        <v>47.458</v>
      </c>
      <c r="AZ8" s="70">
        <v>47.458</v>
      </c>
    </row>
    <row r="9" spans="1:52" ht="17.25" customHeight="1">
      <c r="A9" s="34" t="s">
        <v>14</v>
      </c>
      <c r="B9" s="15"/>
      <c r="C9" s="16"/>
      <c r="D9" s="16"/>
      <c r="E9" s="16"/>
      <c r="F9" s="12">
        <f>SUM(F4:F8)</f>
        <v>1183.2000000047628</v>
      </c>
      <c r="G9" s="16"/>
      <c r="H9" s="16"/>
      <c r="I9" s="16"/>
      <c r="J9" s="16"/>
      <c r="K9" s="16"/>
      <c r="L9" s="12">
        <f>SUM(L4:L8)</f>
        <v>2911.1999999939144</v>
      </c>
      <c r="M9" s="17"/>
      <c r="N9" s="17"/>
      <c r="O9" s="17"/>
      <c r="P9" s="17"/>
      <c r="Q9" s="17"/>
      <c r="R9" s="17"/>
      <c r="S9" s="17"/>
      <c r="T9" s="16"/>
      <c r="U9" s="17"/>
      <c r="V9" s="17"/>
      <c r="W9" s="17"/>
      <c r="X9" s="12">
        <f>SUM(X4:X8)</f>
        <v>1972.7999999931853</v>
      </c>
      <c r="Y9" s="16"/>
      <c r="Z9" s="16"/>
      <c r="AA9" s="12"/>
      <c r="AB9" s="47"/>
      <c r="AC9" s="47"/>
      <c r="AD9" s="47"/>
      <c r="AE9" s="47"/>
      <c r="AF9" s="49"/>
      <c r="AG9" s="47"/>
      <c r="AH9" s="47"/>
      <c r="AI9" s="47"/>
      <c r="AJ9" s="47"/>
      <c r="AK9" s="47"/>
      <c r="AL9" s="49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9"/>
      <c r="AY9" s="47"/>
      <c r="AZ9" s="47"/>
    </row>
    <row r="10" spans="1:52" ht="18" customHeight="1">
      <c r="A10" s="34" t="s">
        <v>15</v>
      </c>
      <c r="B10" s="15"/>
      <c r="C10" s="16"/>
      <c r="D10" s="16"/>
      <c r="E10" s="16"/>
      <c r="F10" s="12">
        <f>F3-F9</f>
        <v>-103.2000000057451</v>
      </c>
      <c r="G10" s="16"/>
      <c r="H10" s="16"/>
      <c r="I10" s="16"/>
      <c r="J10" s="16"/>
      <c r="K10" s="16"/>
      <c r="L10" s="12">
        <f>L3-L9</f>
        <v>-31.199999996533734</v>
      </c>
      <c r="M10" s="17"/>
      <c r="N10" s="17"/>
      <c r="O10" s="17"/>
      <c r="P10" s="17"/>
      <c r="Q10" s="17"/>
      <c r="R10" s="17"/>
      <c r="S10" s="17"/>
      <c r="T10" s="16"/>
      <c r="U10" s="17"/>
      <c r="V10" s="17"/>
      <c r="W10" s="17"/>
      <c r="X10" s="12">
        <f>X3-X9</f>
        <v>7.2000000091065885</v>
      </c>
      <c r="Y10" s="16"/>
      <c r="Z10" s="16"/>
      <c r="AA10" s="12"/>
      <c r="AB10" s="47"/>
      <c r="AC10" s="47"/>
      <c r="AD10" s="47"/>
      <c r="AE10" s="47"/>
      <c r="AF10" s="49"/>
      <c r="AG10" s="47"/>
      <c r="AH10" s="47"/>
      <c r="AI10" s="47"/>
      <c r="AJ10" s="47"/>
      <c r="AK10" s="47"/>
      <c r="AL10" s="49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9"/>
      <c r="AY10" s="47"/>
      <c r="AZ10" s="47"/>
    </row>
    <row r="11" spans="1:52" ht="24.75" customHeight="1">
      <c r="A11" s="34"/>
      <c r="B11" s="18" t="s">
        <v>16</v>
      </c>
      <c r="C11" s="16">
        <f aca="true" t="shared" si="24" ref="C11:C19">(AC11-AB11)*AA11</f>
        <v>2880.0000000301225</v>
      </c>
      <c r="D11" s="16">
        <f aca="true" t="shared" si="25" ref="D11:D19">(AD11-AC11)*AA11</f>
        <v>3239.999999972497</v>
      </c>
      <c r="E11" s="16">
        <f aca="true" t="shared" si="26" ref="E11:E19">(AE11-AD11)*AA11</f>
        <v>2700.0000000261934</v>
      </c>
      <c r="F11" s="12">
        <f>(AF11-AE11)*AA11</f>
        <v>2699.9999999934516</v>
      </c>
      <c r="G11" s="16">
        <f aca="true" t="shared" si="27" ref="G11:G19">(AG11-AF11)*AA11</f>
        <v>2879.9999999973807</v>
      </c>
      <c r="H11" s="16">
        <f aca="true" t="shared" si="28" ref="H11:H19">(AH11-AG11)*AA11</f>
        <v>3240.0000000052387</v>
      </c>
      <c r="I11" s="16">
        <f aca="true" t="shared" si="29" ref="I11:I19">(AI11-AH11)*AA11</f>
        <v>3959.999999988213</v>
      </c>
      <c r="J11" s="16">
        <f aca="true" t="shared" si="30" ref="J11:J19">(AJ11-AI11)*AA11</f>
        <v>5399.999999986903</v>
      </c>
      <c r="K11" s="16">
        <f aca="true" t="shared" si="31" ref="K11:K19">(AK11-AJ11)*AA11</f>
        <v>5580.000000023574</v>
      </c>
      <c r="L11" s="12">
        <f aca="true" t="shared" si="32" ref="L11:L19">(AL11-AK11)*AA11</f>
        <v>6120.000000002619</v>
      </c>
      <c r="M11" s="17">
        <f aca="true" t="shared" si="33" ref="M11:M19">(AM11-AL11)*AA11</f>
        <v>6299.999999973807</v>
      </c>
      <c r="N11" s="17">
        <f>(AN11-AM11)*AA11</f>
        <v>6480.000000010477</v>
      </c>
      <c r="O11" s="17">
        <f aca="true" t="shared" si="34" ref="O11:O19">(AO11-AN11)*AA11</f>
        <v>6300.000000006548</v>
      </c>
      <c r="P11" s="17">
        <f aca="true" t="shared" si="35" ref="P11:P19">(AP11-AO11)*AA11</f>
        <v>6120.000000002619</v>
      </c>
      <c r="Q11" s="17">
        <f aca="true" t="shared" si="36" ref="Q11:Q19">(AQ11-AP11)*AA11</f>
        <v>6120.000000002619</v>
      </c>
      <c r="R11" s="17">
        <f aca="true" t="shared" si="37" ref="R11:R19">(AR11-AQ11)*AA11</f>
        <v>5759.999999994761</v>
      </c>
      <c r="S11" s="17">
        <f aca="true" t="shared" si="38" ref="S11:S19">(AS11-AR11)*AA11</f>
        <v>5579.999999990832</v>
      </c>
      <c r="T11" s="16">
        <f aca="true" t="shared" si="39" ref="T11:T19">(AT11-AS11)*AA11</f>
        <v>5040.000000011787</v>
      </c>
      <c r="U11" s="17">
        <f aca="true" t="shared" si="40" ref="U11:U19">(AU11-AT11)*AA11</f>
        <v>5040.000000011787</v>
      </c>
      <c r="V11" s="17">
        <f aca="true" t="shared" si="41" ref="V11:V19">(AV11-AU11)*AA11</f>
        <v>4859.999999975116</v>
      </c>
      <c r="W11" s="17">
        <f aca="true" t="shared" si="42" ref="W11:W19">(AW11-AV11)*AA11</f>
        <v>4500</v>
      </c>
      <c r="X11" s="12">
        <f aca="true" t="shared" si="43" ref="X11:X19">(AX11-AW11)*AA11</f>
        <v>5040.000000011787</v>
      </c>
      <c r="Y11" s="16">
        <f aca="true" t="shared" si="44" ref="Y11:Y19">(AY11-AX11)*AA11</f>
        <v>4860.000000007858</v>
      </c>
      <c r="Z11" s="16">
        <f aca="true" t="shared" si="45" ref="Z11:Z19">(AZ11-AY11)*AA11</f>
        <v>3779.999999984284</v>
      </c>
      <c r="AA11" s="14">
        <v>18000</v>
      </c>
      <c r="AB11" s="78">
        <v>9852.46</v>
      </c>
      <c r="AC11" s="45">
        <v>9852.62</v>
      </c>
      <c r="AD11" s="45">
        <v>9852.8</v>
      </c>
      <c r="AE11" s="45">
        <v>9852.95</v>
      </c>
      <c r="AF11" s="45">
        <v>9853.1</v>
      </c>
      <c r="AG11" s="45">
        <v>9853.26</v>
      </c>
      <c r="AH11" s="45">
        <v>9853.44</v>
      </c>
      <c r="AI11" s="45">
        <v>9853.66</v>
      </c>
      <c r="AJ11" s="45">
        <v>9853.96</v>
      </c>
      <c r="AK11" s="45">
        <v>9854.27</v>
      </c>
      <c r="AL11" s="45">
        <v>9854.61</v>
      </c>
      <c r="AM11" s="45">
        <v>9854.96</v>
      </c>
      <c r="AN11" s="45">
        <v>9855.32</v>
      </c>
      <c r="AO11" s="45">
        <v>9855.67</v>
      </c>
      <c r="AP11" s="45">
        <v>9856.01</v>
      </c>
      <c r="AQ11" s="45">
        <v>9856.35</v>
      </c>
      <c r="AR11" s="45">
        <v>9856.67</v>
      </c>
      <c r="AS11" s="45">
        <v>9856.98</v>
      </c>
      <c r="AT11" s="45">
        <v>9857.26</v>
      </c>
      <c r="AU11" s="45">
        <v>9857.54</v>
      </c>
      <c r="AV11" s="45">
        <v>9857.81</v>
      </c>
      <c r="AW11" s="45">
        <v>9858.06</v>
      </c>
      <c r="AX11" s="45">
        <v>9858.34</v>
      </c>
      <c r="AY11" s="45">
        <v>9858.61</v>
      </c>
      <c r="AZ11" s="45">
        <v>9858.82</v>
      </c>
    </row>
    <row r="12" spans="1:52" ht="24.75" customHeight="1">
      <c r="A12" s="34" t="s">
        <v>4</v>
      </c>
      <c r="B12" s="55">
        <v>1</v>
      </c>
      <c r="C12" s="16">
        <f t="shared" si="24"/>
        <v>575.9999999994761</v>
      </c>
      <c r="D12" s="16">
        <f t="shared" si="25"/>
        <v>575.9999999994761</v>
      </c>
      <c r="E12" s="16">
        <f t="shared" si="26"/>
        <v>479.99999999738066</v>
      </c>
      <c r="F12" s="12">
        <f aca="true" t="shared" si="46" ref="F12:F19">(AF12-AE12)*AA12</f>
        <v>480.00000000174623</v>
      </c>
      <c r="G12" s="16">
        <f t="shared" si="27"/>
        <v>480.00000000174623</v>
      </c>
      <c r="H12" s="16">
        <f t="shared" si="28"/>
        <v>479.99999999738066</v>
      </c>
      <c r="I12" s="16">
        <f t="shared" si="29"/>
        <v>672.0000000015716</v>
      </c>
      <c r="J12" s="16">
        <f t="shared" si="30"/>
        <v>671.999999997206</v>
      </c>
      <c r="K12" s="16">
        <f t="shared" si="31"/>
        <v>720.0000000026193</v>
      </c>
      <c r="L12" s="12">
        <f t="shared" si="32"/>
        <v>719.9999999982538</v>
      </c>
      <c r="M12" s="17">
        <f t="shared" si="33"/>
        <v>720.0000000026193</v>
      </c>
      <c r="N12" s="17">
        <f aca="true" t="shared" si="47" ref="N12:N19">(AN12-AM12)*AA12</f>
        <v>719.9999999982538</v>
      </c>
      <c r="O12" s="17">
        <f t="shared" si="34"/>
        <v>719.9999999982538</v>
      </c>
      <c r="P12" s="17">
        <f t="shared" si="35"/>
        <v>720.0000000026193</v>
      </c>
      <c r="Q12" s="17">
        <f t="shared" si="36"/>
        <v>672.0000000015716</v>
      </c>
      <c r="R12" s="17">
        <f t="shared" si="37"/>
        <v>671.999999997206</v>
      </c>
      <c r="S12" s="17">
        <f t="shared" si="38"/>
        <v>720.0000000026193</v>
      </c>
      <c r="T12" s="16">
        <f t="shared" si="39"/>
        <v>719.9999999982538</v>
      </c>
      <c r="U12" s="17">
        <f t="shared" si="40"/>
        <v>335.999999998603</v>
      </c>
      <c r="V12" s="17">
        <f t="shared" si="41"/>
        <v>1344.0000000031432</v>
      </c>
      <c r="W12" s="17">
        <f t="shared" si="42"/>
        <v>815.9999999959837</v>
      </c>
      <c r="X12" s="12">
        <f t="shared" si="43"/>
        <v>960.0000000034925</v>
      </c>
      <c r="Y12" s="16">
        <f t="shared" si="44"/>
        <v>959.9999999991269</v>
      </c>
      <c r="Z12" s="16">
        <f t="shared" si="45"/>
        <v>719.9999999982538</v>
      </c>
      <c r="AA12" s="12">
        <v>4800</v>
      </c>
      <c r="AB12" s="47">
        <v>5303.06</v>
      </c>
      <c r="AC12" s="47">
        <v>5303.18</v>
      </c>
      <c r="AD12" s="47">
        <v>5303.3</v>
      </c>
      <c r="AE12" s="48">
        <v>5303.4</v>
      </c>
      <c r="AF12" s="47">
        <v>5303.5</v>
      </c>
      <c r="AG12" s="47">
        <v>5303.6</v>
      </c>
      <c r="AH12" s="47">
        <v>5303.7</v>
      </c>
      <c r="AI12" s="47">
        <v>5303.84</v>
      </c>
      <c r="AJ12" s="47">
        <v>5303.98</v>
      </c>
      <c r="AK12" s="48">
        <v>5304.13</v>
      </c>
      <c r="AL12" s="47">
        <v>5304.28</v>
      </c>
      <c r="AM12" s="47">
        <v>5304.43</v>
      </c>
      <c r="AN12" s="47">
        <v>5304.58</v>
      </c>
      <c r="AO12" s="47">
        <v>5304.73</v>
      </c>
      <c r="AP12" s="47">
        <v>5304.88</v>
      </c>
      <c r="AQ12" s="47">
        <v>5305.02</v>
      </c>
      <c r="AR12" s="47">
        <v>5305.16</v>
      </c>
      <c r="AS12" s="47">
        <v>5305.31</v>
      </c>
      <c r="AT12" s="47">
        <v>5305.46</v>
      </c>
      <c r="AU12" s="47">
        <v>5305.53</v>
      </c>
      <c r="AV12" s="47">
        <v>5305.81</v>
      </c>
      <c r="AW12" s="48">
        <v>5305.98</v>
      </c>
      <c r="AX12" s="47">
        <v>5306.18</v>
      </c>
      <c r="AY12" s="47">
        <v>5306.38</v>
      </c>
      <c r="AZ12" s="47">
        <v>5306.53</v>
      </c>
    </row>
    <row r="13" spans="1:52" ht="24.75" customHeight="1">
      <c r="A13" s="34" t="s">
        <v>4</v>
      </c>
      <c r="B13" s="55">
        <v>2</v>
      </c>
      <c r="C13" s="16">
        <f t="shared" si="24"/>
        <v>575.9999999994761</v>
      </c>
      <c r="D13" s="16">
        <f t="shared" si="25"/>
        <v>504.0000000011787</v>
      </c>
      <c r="E13" s="16">
        <f t="shared" si="26"/>
        <v>431.9999999996071</v>
      </c>
      <c r="F13" s="12">
        <f t="shared" si="46"/>
        <v>504.0000000011787</v>
      </c>
      <c r="G13" s="16">
        <f t="shared" si="27"/>
        <v>431.9999999996071</v>
      </c>
      <c r="H13" s="16">
        <f t="shared" si="28"/>
        <v>504.0000000011787</v>
      </c>
      <c r="I13" s="16">
        <f t="shared" si="29"/>
        <v>503.9999999979045</v>
      </c>
      <c r="J13" s="16">
        <f t="shared" si="30"/>
        <v>648.0000000010477</v>
      </c>
      <c r="K13" s="16">
        <f t="shared" si="31"/>
        <v>792.0000000009168</v>
      </c>
      <c r="L13" s="12">
        <f t="shared" si="32"/>
        <v>863.9999999992142</v>
      </c>
      <c r="M13" s="17">
        <f t="shared" si="33"/>
        <v>936.0000000007858</v>
      </c>
      <c r="N13" s="17">
        <f t="shared" si="47"/>
        <v>1007.9999999990832</v>
      </c>
      <c r="O13" s="17">
        <f t="shared" si="34"/>
        <v>936.0000000007858</v>
      </c>
      <c r="P13" s="17">
        <f t="shared" si="35"/>
        <v>935.9999999975116</v>
      </c>
      <c r="Q13" s="17">
        <f t="shared" si="36"/>
        <v>1008.0000000023574</v>
      </c>
      <c r="R13" s="17">
        <f t="shared" si="37"/>
        <v>863.9999999992142</v>
      </c>
      <c r="S13" s="17">
        <f t="shared" si="38"/>
        <v>1007.9999999990832</v>
      </c>
      <c r="T13" s="16">
        <f t="shared" si="39"/>
        <v>936.0000000007858</v>
      </c>
      <c r="U13" s="17">
        <f t="shared" si="40"/>
        <v>936.0000000007858</v>
      </c>
      <c r="V13" s="17">
        <f t="shared" si="41"/>
        <v>936.0000000007858</v>
      </c>
      <c r="W13" s="17">
        <f t="shared" si="42"/>
        <v>791.9999999976426</v>
      </c>
      <c r="X13" s="12">
        <f t="shared" si="43"/>
        <v>863.9999999992142</v>
      </c>
      <c r="Y13" s="16">
        <f t="shared" si="44"/>
        <v>864.0000000024884</v>
      </c>
      <c r="Z13" s="16">
        <f t="shared" si="45"/>
        <v>647.9999999977736</v>
      </c>
      <c r="AA13" s="12">
        <v>7200</v>
      </c>
      <c r="AB13" s="47">
        <v>3547.14</v>
      </c>
      <c r="AC13" s="47">
        <v>3547.22</v>
      </c>
      <c r="AD13" s="47">
        <v>3547.29</v>
      </c>
      <c r="AE13" s="47">
        <v>3547.35</v>
      </c>
      <c r="AF13" s="48">
        <v>3547.42</v>
      </c>
      <c r="AG13" s="47">
        <v>3547.48</v>
      </c>
      <c r="AH13" s="47">
        <v>3547.55</v>
      </c>
      <c r="AI13" s="47">
        <v>3547.62</v>
      </c>
      <c r="AJ13" s="47">
        <v>3547.71</v>
      </c>
      <c r="AK13" s="47">
        <v>3547.82</v>
      </c>
      <c r="AL13" s="48">
        <v>3547.94</v>
      </c>
      <c r="AM13" s="47">
        <v>3548.07</v>
      </c>
      <c r="AN13" s="47">
        <v>3548.21</v>
      </c>
      <c r="AO13" s="47">
        <v>3548.34</v>
      </c>
      <c r="AP13" s="47">
        <v>3548.47</v>
      </c>
      <c r="AQ13" s="47">
        <v>3548.61</v>
      </c>
      <c r="AR13" s="47">
        <v>3548.73</v>
      </c>
      <c r="AS13" s="47">
        <v>3548.87</v>
      </c>
      <c r="AT13" s="47">
        <v>3549</v>
      </c>
      <c r="AU13" s="47">
        <v>3549.13</v>
      </c>
      <c r="AV13" s="47">
        <v>3549.26</v>
      </c>
      <c r="AW13" s="47">
        <v>3549.37</v>
      </c>
      <c r="AX13" s="48">
        <v>3549.49</v>
      </c>
      <c r="AY13" s="47">
        <v>3549.61</v>
      </c>
      <c r="AZ13" s="47">
        <v>3549.7</v>
      </c>
    </row>
    <row r="14" spans="1:52" ht="24.75" customHeight="1">
      <c r="A14" s="34" t="s">
        <v>4</v>
      </c>
      <c r="B14" s="55">
        <v>3</v>
      </c>
      <c r="C14" s="16">
        <f t="shared" si="24"/>
        <v>3071.999999997206</v>
      </c>
      <c r="D14" s="16">
        <f t="shared" si="25"/>
        <v>672.0000000015716</v>
      </c>
      <c r="E14" s="16">
        <f t="shared" si="26"/>
        <v>624.0000000005239</v>
      </c>
      <c r="F14" s="12">
        <f t="shared" si="46"/>
        <v>624.0000000005239</v>
      </c>
      <c r="G14" s="16">
        <f t="shared" si="27"/>
        <v>672.0000000015716</v>
      </c>
      <c r="H14" s="16">
        <f t="shared" si="28"/>
        <v>671.999999997206</v>
      </c>
      <c r="I14" s="16">
        <f t="shared" si="29"/>
        <v>720.0000000026193</v>
      </c>
      <c r="J14" s="16">
        <f t="shared" si="30"/>
        <v>959.9999999991269</v>
      </c>
      <c r="K14" s="16">
        <f t="shared" si="31"/>
        <v>1055.9999999968568</v>
      </c>
      <c r="L14" s="12">
        <f t="shared" si="32"/>
        <v>1248.0000000010477</v>
      </c>
      <c r="M14" s="17">
        <f t="shared" si="33"/>
        <v>1248.0000000010477</v>
      </c>
      <c r="N14" s="17">
        <f t="shared" si="47"/>
        <v>1296.0000000020955</v>
      </c>
      <c r="O14" s="17">
        <f t="shared" si="34"/>
        <v>1295.99999999773</v>
      </c>
      <c r="P14" s="17">
        <f t="shared" si="35"/>
        <v>240.00000000087311</v>
      </c>
      <c r="Q14" s="17">
        <f t="shared" si="36"/>
        <v>2111.999999998079</v>
      </c>
      <c r="R14" s="17">
        <f t="shared" si="37"/>
        <v>1104.00000000227</v>
      </c>
      <c r="S14" s="17">
        <f t="shared" si="38"/>
        <v>1200</v>
      </c>
      <c r="T14" s="16">
        <f t="shared" si="39"/>
        <v>1103.9999999979045</v>
      </c>
      <c r="U14" s="17">
        <f t="shared" si="40"/>
        <v>1056.0000000012224</v>
      </c>
      <c r="V14" s="17">
        <f t="shared" si="41"/>
        <v>1056.0000000012224</v>
      </c>
      <c r="W14" s="17">
        <f t="shared" si="42"/>
        <v>911.9999999980791</v>
      </c>
      <c r="X14" s="12">
        <f t="shared" si="43"/>
        <v>959.9999999991269</v>
      </c>
      <c r="Y14" s="16">
        <f t="shared" si="44"/>
        <v>960.0000000034925</v>
      </c>
      <c r="Z14" s="16">
        <f t="shared" si="45"/>
        <v>767.9999999993015</v>
      </c>
      <c r="AA14" s="12">
        <v>4800</v>
      </c>
      <c r="AB14" s="45">
        <v>6328.34</v>
      </c>
      <c r="AC14" s="45">
        <v>6328.98</v>
      </c>
      <c r="AD14" s="45">
        <v>6329.12</v>
      </c>
      <c r="AE14" s="45">
        <v>6329.25</v>
      </c>
      <c r="AF14" s="46">
        <v>6329.38</v>
      </c>
      <c r="AG14" s="45">
        <v>6329.52</v>
      </c>
      <c r="AH14" s="45">
        <v>6329.66</v>
      </c>
      <c r="AI14" s="45">
        <v>6329.81</v>
      </c>
      <c r="AJ14" s="45">
        <v>6330.01</v>
      </c>
      <c r="AK14" s="45">
        <v>6330.23</v>
      </c>
      <c r="AL14" s="46">
        <v>6330.49</v>
      </c>
      <c r="AM14" s="45">
        <v>6330.75</v>
      </c>
      <c r="AN14" s="45">
        <v>6331.02</v>
      </c>
      <c r="AO14" s="45">
        <v>6331.29</v>
      </c>
      <c r="AP14" s="45">
        <v>6331.34</v>
      </c>
      <c r="AQ14" s="45">
        <v>6331.78</v>
      </c>
      <c r="AR14" s="45">
        <v>6332.01</v>
      </c>
      <c r="AS14" s="45">
        <v>6332.26</v>
      </c>
      <c r="AT14" s="45">
        <v>6332.49</v>
      </c>
      <c r="AU14" s="45">
        <v>6332.71</v>
      </c>
      <c r="AV14" s="45">
        <v>6332.93</v>
      </c>
      <c r="AW14" s="45">
        <v>6333.12</v>
      </c>
      <c r="AX14" s="46">
        <v>6333.32</v>
      </c>
      <c r="AY14" s="45">
        <v>6333.52</v>
      </c>
      <c r="AZ14" s="45">
        <v>6333.68</v>
      </c>
    </row>
    <row r="15" spans="1:52" ht="24.75" customHeight="1">
      <c r="A15" s="34" t="s">
        <v>4</v>
      </c>
      <c r="B15" s="55">
        <v>7</v>
      </c>
      <c r="C15" s="16">
        <f t="shared" si="24"/>
        <v>432.0000000006985</v>
      </c>
      <c r="D15" s="16">
        <f t="shared" si="25"/>
        <v>431.9999999963329</v>
      </c>
      <c r="E15" s="16">
        <f t="shared" si="26"/>
        <v>432.0000000006985</v>
      </c>
      <c r="F15" s="12">
        <f t="shared" si="46"/>
        <v>336.0000000029686</v>
      </c>
      <c r="G15" s="16">
        <f t="shared" si="27"/>
        <v>383.99999999965075</v>
      </c>
      <c r="H15" s="16">
        <f t="shared" si="28"/>
        <v>479.99999999738066</v>
      </c>
      <c r="I15" s="16">
        <f t="shared" si="29"/>
        <v>480.00000000174623</v>
      </c>
      <c r="J15" s="16">
        <f t="shared" si="30"/>
        <v>624.0000000005239</v>
      </c>
      <c r="K15" s="16">
        <f t="shared" si="31"/>
        <v>575.9999999994761</v>
      </c>
      <c r="L15" s="12">
        <f t="shared" si="32"/>
        <v>672.0000000015716</v>
      </c>
      <c r="M15" s="17">
        <f t="shared" si="33"/>
        <v>671.999999997206</v>
      </c>
      <c r="N15" s="17">
        <f t="shared" si="47"/>
        <v>624.0000000005239</v>
      </c>
      <c r="O15" s="17">
        <f t="shared" si="34"/>
        <v>624.0000000005239</v>
      </c>
      <c r="P15" s="17">
        <f t="shared" si="35"/>
        <v>624.0000000005239</v>
      </c>
      <c r="Q15" s="17">
        <f t="shared" si="36"/>
        <v>575.9999999994761</v>
      </c>
      <c r="R15" s="17">
        <f t="shared" si="37"/>
        <v>575.9999999994761</v>
      </c>
      <c r="S15" s="17">
        <f t="shared" si="38"/>
        <v>575.9999999994761</v>
      </c>
      <c r="T15" s="16">
        <f t="shared" si="39"/>
        <v>528.000000002794</v>
      </c>
      <c r="U15" s="17">
        <f t="shared" si="40"/>
        <v>623.9999999961583</v>
      </c>
      <c r="V15" s="17">
        <f t="shared" si="41"/>
        <v>624.0000000005239</v>
      </c>
      <c r="W15" s="17">
        <f t="shared" si="42"/>
        <v>624.0000000005239</v>
      </c>
      <c r="X15" s="12">
        <f t="shared" si="43"/>
        <v>720.0000000026193</v>
      </c>
      <c r="Y15" s="16">
        <f t="shared" si="44"/>
        <v>671.999999997206</v>
      </c>
      <c r="Z15" s="16">
        <f t="shared" si="45"/>
        <v>575.9999999994761</v>
      </c>
      <c r="AA15" s="12">
        <v>4800</v>
      </c>
      <c r="AB15" s="45">
        <v>4300.3</v>
      </c>
      <c r="AC15" s="45">
        <v>4300.39</v>
      </c>
      <c r="AD15" s="45">
        <v>4300.48</v>
      </c>
      <c r="AE15" s="45">
        <v>4300.57</v>
      </c>
      <c r="AF15" s="46">
        <v>4300.64</v>
      </c>
      <c r="AG15" s="45">
        <v>4300.72</v>
      </c>
      <c r="AH15" s="45">
        <v>4300.82</v>
      </c>
      <c r="AI15" s="45">
        <v>4300.92</v>
      </c>
      <c r="AJ15" s="45">
        <v>4301.05</v>
      </c>
      <c r="AK15" s="45">
        <v>4301.17</v>
      </c>
      <c r="AL15" s="46">
        <v>4301.31</v>
      </c>
      <c r="AM15" s="45">
        <v>4301.45</v>
      </c>
      <c r="AN15" s="45">
        <v>4301.58</v>
      </c>
      <c r="AO15" s="45">
        <v>4301.71</v>
      </c>
      <c r="AP15" s="45">
        <v>4301.84</v>
      </c>
      <c r="AQ15" s="45">
        <v>4301.96</v>
      </c>
      <c r="AR15" s="45">
        <v>4302.08</v>
      </c>
      <c r="AS15" s="45">
        <v>4302.2</v>
      </c>
      <c r="AT15" s="45">
        <v>4302.31</v>
      </c>
      <c r="AU15" s="45">
        <v>4302.44</v>
      </c>
      <c r="AV15" s="45">
        <v>4302.57</v>
      </c>
      <c r="AW15" s="45">
        <v>4302.7</v>
      </c>
      <c r="AX15" s="46">
        <v>4302.85</v>
      </c>
      <c r="AY15" s="45">
        <v>4302.99</v>
      </c>
      <c r="AZ15" s="45">
        <v>4303.11</v>
      </c>
    </row>
    <row r="16" spans="1:52" ht="24.75" customHeight="1">
      <c r="A16" s="37" t="s">
        <v>23</v>
      </c>
      <c r="B16" s="55">
        <v>10</v>
      </c>
      <c r="C16" s="16">
        <f>(AC16-AB16)*AA16</f>
        <v>71.99999999966167</v>
      </c>
      <c r="D16" s="16">
        <f t="shared" si="25"/>
        <v>72.00000000034379</v>
      </c>
      <c r="E16" s="16">
        <f>(AE16-AD16)*AA16</f>
        <v>59.99999999994543</v>
      </c>
      <c r="F16" s="12">
        <f>(AF16-AE16)*AA16</f>
        <v>59.99999999994543</v>
      </c>
      <c r="G16" s="16">
        <f t="shared" si="27"/>
        <v>71.99999999966167</v>
      </c>
      <c r="H16" s="16">
        <f t="shared" si="28"/>
        <v>72.00000000034379</v>
      </c>
      <c r="I16" s="16">
        <f t="shared" si="29"/>
        <v>84.00000000006003</v>
      </c>
      <c r="J16" s="16">
        <f t="shared" si="30"/>
        <v>131.9999999996071</v>
      </c>
      <c r="K16" s="16">
        <f t="shared" si="31"/>
        <v>144.00000000000546</v>
      </c>
      <c r="L16" s="12">
        <f t="shared" si="32"/>
        <v>192.00000000023465</v>
      </c>
      <c r="M16" s="17">
        <f t="shared" si="33"/>
        <v>191.99999999955253</v>
      </c>
      <c r="N16" s="17">
        <f t="shared" si="47"/>
        <v>216.00000000034925</v>
      </c>
      <c r="O16" s="17">
        <f t="shared" si="34"/>
        <v>203.9999999999509</v>
      </c>
      <c r="P16" s="17">
        <f t="shared" si="35"/>
        <v>216.00000000034925</v>
      </c>
      <c r="Q16" s="17">
        <f t="shared" si="36"/>
        <v>275.99999999961256</v>
      </c>
      <c r="R16" s="17">
        <f t="shared" si="37"/>
        <v>3804.0000000000873</v>
      </c>
      <c r="S16" s="17">
        <f t="shared" si="38"/>
        <v>-3323.9999999998417</v>
      </c>
      <c r="T16" s="16">
        <f t="shared" si="39"/>
        <v>179.9999999998363</v>
      </c>
      <c r="U16" s="17">
        <f t="shared" si="40"/>
        <v>155.9999999997217</v>
      </c>
      <c r="V16" s="17">
        <f t="shared" si="41"/>
        <v>132.00000000028922</v>
      </c>
      <c r="W16" s="17">
        <f t="shared" si="42"/>
        <v>119.99999999989086</v>
      </c>
      <c r="X16" s="12">
        <f t="shared" si="43"/>
        <v>119.99999999989086</v>
      </c>
      <c r="Y16" s="16">
        <f t="shared" si="44"/>
        <v>96.00000000045839</v>
      </c>
      <c r="Z16" s="16">
        <f t="shared" si="45"/>
        <v>71.99999999966167</v>
      </c>
      <c r="AA16" s="14">
        <v>12000</v>
      </c>
      <c r="AB16" s="78">
        <v>315.172</v>
      </c>
      <c r="AC16" s="78">
        <v>315.178</v>
      </c>
      <c r="AD16" s="78">
        <v>315.184</v>
      </c>
      <c r="AE16" s="78">
        <v>315.189</v>
      </c>
      <c r="AF16" s="78">
        <v>315.194</v>
      </c>
      <c r="AG16" s="78">
        <v>315.2</v>
      </c>
      <c r="AH16" s="78">
        <v>315.206</v>
      </c>
      <c r="AI16" s="78">
        <v>315.213</v>
      </c>
      <c r="AJ16" s="78">
        <v>315.224</v>
      </c>
      <c r="AK16" s="78">
        <v>315.236</v>
      </c>
      <c r="AL16" s="78">
        <v>315.252</v>
      </c>
      <c r="AM16" s="78">
        <v>315.268</v>
      </c>
      <c r="AN16" s="78">
        <v>315.286</v>
      </c>
      <c r="AO16" s="78">
        <v>315.303</v>
      </c>
      <c r="AP16" s="78">
        <v>315.321</v>
      </c>
      <c r="AQ16" s="78">
        <v>315.344</v>
      </c>
      <c r="AR16" s="78">
        <v>315.661</v>
      </c>
      <c r="AS16" s="78">
        <v>315.384</v>
      </c>
      <c r="AT16" s="78">
        <v>315.399</v>
      </c>
      <c r="AU16" s="78">
        <v>315.412</v>
      </c>
      <c r="AV16" s="78">
        <v>315.423</v>
      </c>
      <c r="AW16" s="78">
        <v>315.433</v>
      </c>
      <c r="AX16" s="78">
        <v>315.443</v>
      </c>
      <c r="AY16" s="78">
        <v>315.451</v>
      </c>
      <c r="AZ16" s="78">
        <v>315.457</v>
      </c>
    </row>
    <row r="17" spans="1:52" ht="24.75" customHeight="1">
      <c r="A17" s="34" t="s">
        <v>10</v>
      </c>
      <c r="B17" s="55">
        <v>11</v>
      </c>
      <c r="C17" s="16">
        <f t="shared" si="24"/>
        <v>352.8000000063912</v>
      </c>
      <c r="D17" s="16">
        <f t="shared" si="25"/>
        <v>396.0000000020955</v>
      </c>
      <c r="E17" s="16">
        <f t="shared" si="26"/>
        <v>410.3999999919324</v>
      </c>
      <c r="F17" s="12">
        <f t="shared" si="46"/>
        <v>360.00000000785803</v>
      </c>
      <c r="G17" s="16">
        <f t="shared" si="27"/>
        <v>417.59999999339925</v>
      </c>
      <c r="H17" s="16">
        <f t="shared" si="28"/>
        <v>619.2000000082771</v>
      </c>
      <c r="I17" s="16">
        <f t="shared" si="29"/>
        <v>741.5999999939231</v>
      </c>
      <c r="J17" s="16">
        <f t="shared" si="30"/>
        <v>1274.399999997695</v>
      </c>
      <c r="K17" s="16">
        <f t="shared" si="31"/>
        <v>827.9999999984284</v>
      </c>
      <c r="L17" s="12">
        <f t="shared" si="32"/>
        <v>2397.6000000038766</v>
      </c>
      <c r="M17" s="17">
        <f t="shared" si="33"/>
        <v>1771.2000000072294</v>
      </c>
      <c r="N17" s="17">
        <f t="shared" si="47"/>
        <v>1706.399999994028</v>
      </c>
      <c r="O17" s="17">
        <f t="shared" si="34"/>
        <v>1692.000000004191</v>
      </c>
      <c r="P17" s="17">
        <f t="shared" si="35"/>
        <v>1677.6000000012573</v>
      </c>
      <c r="Q17" s="17">
        <f t="shared" si="36"/>
        <v>1735.1999999998952</v>
      </c>
      <c r="R17" s="17">
        <f t="shared" si="37"/>
        <v>1461.5999999965425</v>
      </c>
      <c r="S17" s="17">
        <f t="shared" si="38"/>
        <v>1231.2000000019907</v>
      </c>
      <c r="T17" s="16">
        <f t="shared" si="39"/>
        <v>777.6000000012573</v>
      </c>
      <c r="U17" s="17">
        <f t="shared" si="40"/>
        <v>734.3999999924563</v>
      </c>
      <c r="V17" s="17">
        <f t="shared" si="41"/>
        <v>547.2000000067055</v>
      </c>
      <c r="W17" s="17">
        <f t="shared" si="42"/>
        <v>532.7999999906751</v>
      </c>
      <c r="X17" s="12">
        <f t="shared" si="43"/>
        <v>540.0000000052387</v>
      </c>
      <c r="Y17" s="16">
        <f t="shared" si="44"/>
        <v>568.7999999980093</v>
      </c>
      <c r="Z17" s="16">
        <f t="shared" si="45"/>
        <v>424.8000000079628</v>
      </c>
      <c r="AA17" s="12">
        <v>7200</v>
      </c>
      <c r="AB17" s="45">
        <v>8237.987</v>
      </c>
      <c r="AC17" s="45">
        <v>8238.036</v>
      </c>
      <c r="AD17" s="45">
        <v>8238.091</v>
      </c>
      <c r="AE17" s="45">
        <v>8238.148</v>
      </c>
      <c r="AF17" s="46">
        <v>8238.198</v>
      </c>
      <c r="AG17" s="45">
        <v>8238.256</v>
      </c>
      <c r="AH17" s="45">
        <v>8238.342</v>
      </c>
      <c r="AI17" s="45">
        <v>8238.445</v>
      </c>
      <c r="AJ17" s="45">
        <v>8238.622</v>
      </c>
      <c r="AK17" s="45">
        <v>8238.737</v>
      </c>
      <c r="AL17" s="46">
        <v>8239.07</v>
      </c>
      <c r="AM17" s="45">
        <v>8239.316</v>
      </c>
      <c r="AN17" s="45">
        <v>8239.553</v>
      </c>
      <c r="AO17" s="45">
        <v>8239.788</v>
      </c>
      <c r="AP17" s="45">
        <v>8240.021</v>
      </c>
      <c r="AQ17" s="45">
        <v>8240.262</v>
      </c>
      <c r="AR17" s="45">
        <v>8240.465</v>
      </c>
      <c r="AS17" s="45">
        <v>8240.636</v>
      </c>
      <c r="AT17" s="45">
        <v>8240.744</v>
      </c>
      <c r="AU17" s="45">
        <v>8240.846</v>
      </c>
      <c r="AV17" s="45">
        <v>8240.922</v>
      </c>
      <c r="AW17" s="45">
        <v>8240.996</v>
      </c>
      <c r="AX17" s="46">
        <v>8241.071</v>
      </c>
      <c r="AY17" s="45">
        <v>8241.15</v>
      </c>
      <c r="AZ17" s="45">
        <v>8241.209</v>
      </c>
    </row>
    <row r="18" spans="1:52" ht="24.75" customHeight="1">
      <c r="A18" s="34" t="s">
        <v>12</v>
      </c>
      <c r="B18" s="55">
        <v>12</v>
      </c>
      <c r="C18" s="16">
        <f t="shared" si="24"/>
        <v>21.60000000112632</v>
      </c>
      <c r="D18" s="16">
        <f t="shared" si="25"/>
        <v>14.399999999659485</v>
      </c>
      <c r="E18" s="16">
        <f t="shared" si="26"/>
        <v>14.399999999659485</v>
      </c>
      <c r="F18" s="12">
        <f t="shared" si="46"/>
        <v>14.399999999659485</v>
      </c>
      <c r="G18" s="16">
        <f t="shared" si="27"/>
        <v>36.0000000007858</v>
      </c>
      <c r="H18" s="16">
        <f t="shared" si="28"/>
        <v>64.80000000010477</v>
      </c>
      <c r="I18" s="16">
        <f t="shared" si="29"/>
        <v>158.39999999952852</v>
      </c>
      <c r="J18" s="16">
        <f t="shared" si="30"/>
        <v>216.00000000144064</v>
      </c>
      <c r="K18" s="16">
        <f t="shared" si="31"/>
        <v>223.1999999996333</v>
      </c>
      <c r="L18" s="12">
        <f t="shared" si="32"/>
        <v>244.8000000007596</v>
      </c>
      <c r="M18" s="17">
        <f t="shared" si="33"/>
        <v>244.8000000007596</v>
      </c>
      <c r="N18" s="17">
        <f t="shared" si="47"/>
        <v>251.99999999895226</v>
      </c>
      <c r="O18" s="17">
        <f t="shared" si="34"/>
        <v>266.39999999861175</v>
      </c>
      <c r="P18" s="17">
        <f t="shared" si="35"/>
        <v>259.2000000004191</v>
      </c>
      <c r="Q18" s="17">
        <f t="shared" si="36"/>
        <v>237.59999999929278</v>
      </c>
      <c r="R18" s="17">
        <f t="shared" si="37"/>
        <v>208.7999999999738</v>
      </c>
      <c r="S18" s="17">
        <f t="shared" si="38"/>
        <v>180.00000000065484</v>
      </c>
      <c r="T18" s="16">
        <f t="shared" si="39"/>
        <v>187.20000000212167</v>
      </c>
      <c r="U18" s="17">
        <f t="shared" si="40"/>
        <v>158.39999999952852</v>
      </c>
      <c r="V18" s="17">
        <f t="shared" si="41"/>
        <v>151.19999999806168</v>
      </c>
      <c r="W18" s="17">
        <f t="shared" si="42"/>
        <v>151.20000000133587</v>
      </c>
      <c r="X18" s="12">
        <f t="shared" si="43"/>
        <v>115.20000000055006</v>
      </c>
      <c r="Y18" s="16">
        <f t="shared" si="44"/>
        <v>122.39999999874271</v>
      </c>
      <c r="Z18" s="16">
        <f t="shared" si="45"/>
        <v>28.79999999931897</v>
      </c>
      <c r="AA18" s="12">
        <v>7200</v>
      </c>
      <c r="AB18" s="45">
        <v>2170.057</v>
      </c>
      <c r="AC18" s="45">
        <v>2170.06</v>
      </c>
      <c r="AD18" s="45">
        <v>2170.062</v>
      </c>
      <c r="AE18" s="45">
        <v>2170.064</v>
      </c>
      <c r="AF18" s="46">
        <v>2170.066</v>
      </c>
      <c r="AG18" s="45">
        <v>2170.071</v>
      </c>
      <c r="AH18" s="45">
        <v>2170.08</v>
      </c>
      <c r="AI18" s="45">
        <v>2170.102</v>
      </c>
      <c r="AJ18" s="45">
        <v>2170.132</v>
      </c>
      <c r="AK18" s="45">
        <v>2170.163</v>
      </c>
      <c r="AL18" s="46">
        <v>2170.197</v>
      </c>
      <c r="AM18" s="45">
        <v>2170.231</v>
      </c>
      <c r="AN18" s="45">
        <v>2170.266</v>
      </c>
      <c r="AO18" s="45">
        <v>2170.303</v>
      </c>
      <c r="AP18" s="45">
        <v>2170.339</v>
      </c>
      <c r="AQ18" s="45">
        <v>2170.372</v>
      </c>
      <c r="AR18" s="45">
        <v>2170.401</v>
      </c>
      <c r="AS18" s="45">
        <v>2170.426</v>
      </c>
      <c r="AT18" s="45">
        <v>2170.452</v>
      </c>
      <c r="AU18" s="45">
        <v>2170.474</v>
      </c>
      <c r="AV18" s="45">
        <v>2170.495</v>
      </c>
      <c r="AW18" s="45">
        <v>2170.516</v>
      </c>
      <c r="AX18" s="46">
        <v>2170.532</v>
      </c>
      <c r="AY18" s="45">
        <v>2170.549</v>
      </c>
      <c r="AZ18" s="45">
        <v>2170.553</v>
      </c>
    </row>
    <row r="19" spans="1:52" ht="24.75" customHeight="1">
      <c r="A19" s="34" t="s">
        <v>4</v>
      </c>
      <c r="B19" s="55">
        <v>15</v>
      </c>
      <c r="C19" s="16">
        <f t="shared" si="24"/>
        <v>431.9999999996071</v>
      </c>
      <c r="D19" s="16">
        <f t="shared" si="25"/>
        <v>431.9999999996071</v>
      </c>
      <c r="E19" s="16">
        <f t="shared" si="26"/>
        <v>360.0000000013097</v>
      </c>
      <c r="F19" s="12">
        <f t="shared" si="46"/>
        <v>359.9999999980355</v>
      </c>
      <c r="G19" s="16">
        <f t="shared" si="27"/>
        <v>360.0000000013097</v>
      </c>
      <c r="H19" s="16">
        <f t="shared" si="28"/>
        <v>431.9999999996071</v>
      </c>
      <c r="I19" s="16">
        <f t="shared" si="29"/>
        <v>431.9999999996071</v>
      </c>
      <c r="J19" s="16">
        <f t="shared" si="30"/>
        <v>504.0000000011787</v>
      </c>
      <c r="K19" s="16">
        <f t="shared" si="31"/>
        <v>575.9999999994761</v>
      </c>
      <c r="L19" s="12">
        <f t="shared" si="32"/>
        <v>575.9999999994761</v>
      </c>
      <c r="M19" s="17">
        <f t="shared" si="33"/>
        <v>575.9999999994761</v>
      </c>
      <c r="N19" s="17">
        <f t="shared" si="47"/>
        <v>575.9999999994761</v>
      </c>
      <c r="O19" s="17">
        <f t="shared" si="34"/>
        <v>504.0000000011787</v>
      </c>
      <c r="P19" s="17">
        <f t="shared" si="35"/>
        <v>575.9999999994761</v>
      </c>
      <c r="Q19" s="17">
        <f t="shared" si="36"/>
        <v>575.9999999994761</v>
      </c>
      <c r="R19" s="17">
        <f t="shared" si="37"/>
        <v>504.0000000011787</v>
      </c>
      <c r="S19" s="17">
        <f t="shared" si="38"/>
        <v>575.9999999994761</v>
      </c>
      <c r="T19" s="16">
        <f t="shared" si="39"/>
        <v>575.9999999994761</v>
      </c>
      <c r="U19" s="17">
        <f t="shared" si="40"/>
        <v>648.0000000010477</v>
      </c>
      <c r="V19" s="17">
        <f t="shared" si="41"/>
        <v>575.9999999994761</v>
      </c>
      <c r="W19" s="17">
        <f t="shared" si="42"/>
        <v>648.0000000010477</v>
      </c>
      <c r="X19" s="12">
        <f t="shared" si="43"/>
        <v>647.9999999977736</v>
      </c>
      <c r="Y19" s="16">
        <f t="shared" si="44"/>
        <v>720.0000000026193</v>
      </c>
      <c r="Z19" s="16">
        <f t="shared" si="45"/>
        <v>503.9999999979045</v>
      </c>
      <c r="AA19" s="12">
        <v>7200</v>
      </c>
      <c r="AB19" s="45">
        <v>2570.34</v>
      </c>
      <c r="AC19" s="45">
        <v>2570.4</v>
      </c>
      <c r="AD19" s="45">
        <v>2570.46</v>
      </c>
      <c r="AE19" s="45">
        <v>2570.51</v>
      </c>
      <c r="AF19" s="46">
        <v>2570.56</v>
      </c>
      <c r="AG19" s="45">
        <v>2570.61</v>
      </c>
      <c r="AH19" s="45">
        <v>2570.67</v>
      </c>
      <c r="AI19" s="45">
        <v>2570.73</v>
      </c>
      <c r="AJ19" s="45">
        <v>2570.8</v>
      </c>
      <c r="AK19" s="45">
        <v>2570.88</v>
      </c>
      <c r="AL19" s="46">
        <v>2570.96</v>
      </c>
      <c r="AM19" s="45">
        <v>2571.04</v>
      </c>
      <c r="AN19" s="45">
        <v>2571.12</v>
      </c>
      <c r="AO19" s="45">
        <v>2571.19</v>
      </c>
      <c r="AP19" s="45">
        <v>2571.27</v>
      </c>
      <c r="AQ19" s="45">
        <v>2571.35</v>
      </c>
      <c r="AR19" s="45">
        <v>2571.42</v>
      </c>
      <c r="AS19" s="45">
        <v>2571.5</v>
      </c>
      <c r="AT19" s="45">
        <v>2571.58</v>
      </c>
      <c r="AU19" s="45">
        <v>2571.67</v>
      </c>
      <c r="AV19" s="45">
        <v>2571.75</v>
      </c>
      <c r="AW19" s="45">
        <v>2571.84</v>
      </c>
      <c r="AX19" s="46">
        <v>2571.93</v>
      </c>
      <c r="AY19" s="45">
        <v>2572.03</v>
      </c>
      <c r="AZ19" s="45">
        <v>2572.1</v>
      </c>
    </row>
    <row r="20" spans="1:52" ht="24.75" customHeight="1">
      <c r="A20" s="34" t="s">
        <v>17</v>
      </c>
      <c r="B20" s="15"/>
      <c r="C20" s="16"/>
      <c r="D20" s="16"/>
      <c r="E20" s="16"/>
      <c r="F20" s="12">
        <f>SUM(F12:F19)</f>
        <v>2738.400000011916</v>
      </c>
      <c r="G20" s="16"/>
      <c r="H20" s="16"/>
      <c r="I20" s="16"/>
      <c r="J20" s="16"/>
      <c r="K20" s="16"/>
      <c r="L20" s="20">
        <f>SUM(L12:L19)</f>
        <v>6914.400000004434</v>
      </c>
      <c r="M20" s="17"/>
      <c r="N20" s="17"/>
      <c r="O20" s="17"/>
      <c r="P20" s="17"/>
      <c r="Q20" s="17"/>
      <c r="R20" s="17"/>
      <c r="S20" s="17"/>
      <c r="T20" s="16"/>
      <c r="U20" s="16"/>
      <c r="V20" s="16"/>
      <c r="W20" s="16"/>
      <c r="X20" s="20">
        <f>SUM(X12:X19)</f>
        <v>4927.200000007906</v>
      </c>
      <c r="Y20" s="16"/>
      <c r="Z20" s="16"/>
      <c r="AA20" s="12"/>
      <c r="AB20" s="47"/>
      <c r="AC20" s="47"/>
      <c r="AD20" s="47"/>
      <c r="AE20" s="47"/>
      <c r="AF20" s="48"/>
      <c r="AG20" s="47"/>
      <c r="AH20" s="47"/>
      <c r="AI20" s="47"/>
      <c r="AJ20" s="47"/>
      <c r="AK20" s="47"/>
      <c r="AL20" s="48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8"/>
      <c r="AY20" s="47"/>
      <c r="AZ20" s="47"/>
    </row>
    <row r="21" spans="1:52" ht="24.75" customHeight="1">
      <c r="A21" s="34" t="s">
        <v>15</v>
      </c>
      <c r="B21" s="15"/>
      <c r="C21" s="16"/>
      <c r="D21" s="16"/>
      <c r="E21" s="16"/>
      <c r="F21" s="12">
        <f>F11-F20</f>
        <v>-38.4000000184642</v>
      </c>
      <c r="G21" s="85"/>
      <c r="H21" s="85"/>
      <c r="I21" s="85"/>
      <c r="J21" s="16"/>
      <c r="K21" s="16"/>
      <c r="L21" s="20">
        <f>L11-L20</f>
        <v>-794.400000001815</v>
      </c>
      <c r="M21" s="73"/>
      <c r="N21" s="17"/>
      <c r="O21" s="17"/>
      <c r="P21" s="17"/>
      <c r="Q21" s="17"/>
      <c r="R21" s="17"/>
      <c r="S21" s="17"/>
      <c r="T21" s="16"/>
      <c r="U21" s="16"/>
      <c r="V21" s="16"/>
      <c r="W21" s="16"/>
      <c r="X21" s="20">
        <f>X11-X20</f>
        <v>112.800000003881</v>
      </c>
      <c r="Y21" s="16"/>
      <c r="Z21" s="16"/>
      <c r="AA21" s="12"/>
      <c r="AB21" s="47"/>
      <c r="AC21" s="47"/>
      <c r="AD21" s="47"/>
      <c r="AE21" s="47"/>
      <c r="AF21" s="48"/>
      <c r="AG21" s="47"/>
      <c r="AH21" s="47"/>
      <c r="AI21" s="47"/>
      <c r="AJ21" s="47"/>
      <c r="AK21" s="47"/>
      <c r="AL21" s="48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8"/>
      <c r="AY21" s="47"/>
      <c r="AZ21" s="47"/>
    </row>
    <row r="22" spans="1:54" ht="24.75" customHeight="1">
      <c r="A22" s="34"/>
      <c r="B22" s="18" t="s">
        <v>18</v>
      </c>
      <c r="C22" s="16">
        <f>(AC22-AB22)*AA22</f>
        <v>900.0000000060027</v>
      </c>
      <c r="D22" s="16">
        <f>(AD22-AC22)*AA22</f>
        <v>899.9999999991815</v>
      </c>
      <c r="E22" s="16">
        <f>(AE22-AD22)*AA22</f>
        <v>899.9999999991815</v>
      </c>
      <c r="F22" s="12">
        <f>(AF22-AE22)*AA22</f>
        <v>599.9999999994543</v>
      </c>
      <c r="G22" s="16">
        <f>(AG22-AF22)*AA22</f>
        <v>899.9999999991815</v>
      </c>
      <c r="H22" s="16">
        <f>(AH22-AG22)*AA22</f>
        <v>899.9999999991815</v>
      </c>
      <c r="I22" s="16">
        <f>(AI22-AH22)*AA22</f>
        <v>899.9999999991815</v>
      </c>
      <c r="J22" s="16">
        <f>(AJ22-AI22)*AA22</f>
        <v>1199.9999999989086</v>
      </c>
      <c r="K22" s="16">
        <f>(AK22-AJ22)*AA22</f>
        <v>1500.000000005457</v>
      </c>
      <c r="L22" s="12">
        <f>(AL22-AK22)*AA22</f>
        <v>1199.9999999989086</v>
      </c>
      <c r="M22" s="17">
        <f>(AM22-AL22)*AA22</f>
        <v>1199.9999999989086</v>
      </c>
      <c r="N22" s="17">
        <f>(AN22-AM22)*AA22</f>
        <v>1499.9999999986358</v>
      </c>
      <c r="O22" s="17">
        <f>(AO22-AN22)*AA22</f>
        <v>1499.9999999986358</v>
      </c>
      <c r="P22" s="17">
        <f>(AP22-AO22)*AA22</f>
        <v>1199.9999999989086</v>
      </c>
      <c r="Q22" s="17">
        <f>(AQ22-AP22)*AA22</f>
        <v>1200.0000000057298</v>
      </c>
      <c r="R22" s="17">
        <f>(AR22-AQ22)*AA22</f>
        <v>1199.9999999989086</v>
      </c>
      <c r="S22" s="17">
        <f>(AS22-AR22)*AA22</f>
        <v>1499.9999999986358</v>
      </c>
      <c r="T22" s="16">
        <f>(AT22-AS22)*AA22</f>
        <v>1499.9999999986358</v>
      </c>
      <c r="U22" s="17">
        <f>(AU22-AT22)*AA22</f>
        <v>1499.9999999986358</v>
      </c>
      <c r="V22" s="17">
        <f>(AV22-AU22)*AA22</f>
        <v>1500.000000005457</v>
      </c>
      <c r="W22" s="17">
        <f>(AW22-AV22)*AA22</f>
        <v>1799.999999998363</v>
      </c>
      <c r="X22" s="12">
        <f>(AX22-AW22)*AA22</f>
        <v>1499.9999999986358</v>
      </c>
      <c r="Y22" s="16">
        <f>(AY22-AX22)*AA22</f>
        <v>1799.999999998363</v>
      </c>
      <c r="Z22" s="16">
        <f>(AZ22-AY22)*AA22</f>
        <v>1199.9999999989086</v>
      </c>
      <c r="AA22" s="14">
        <v>30000</v>
      </c>
      <c r="AB22" s="47">
        <v>2013.11</v>
      </c>
      <c r="AC22" s="47">
        <v>2013.14</v>
      </c>
      <c r="AD22" s="47">
        <v>2013.17</v>
      </c>
      <c r="AE22" s="47">
        <v>2013.2</v>
      </c>
      <c r="AF22" s="47">
        <v>2013.22</v>
      </c>
      <c r="AG22" s="47">
        <v>2013.25</v>
      </c>
      <c r="AH22" s="47">
        <v>2013.28</v>
      </c>
      <c r="AI22" s="47">
        <v>2013.31</v>
      </c>
      <c r="AJ22" s="47">
        <v>2013.35</v>
      </c>
      <c r="AK22" s="47">
        <v>2013.4</v>
      </c>
      <c r="AL22" s="48">
        <v>2013.44</v>
      </c>
      <c r="AM22" s="47">
        <v>2013.48</v>
      </c>
      <c r="AN22" s="47">
        <v>2013.53</v>
      </c>
      <c r="AO22" s="47">
        <v>2013.58</v>
      </c>
      <c r="AP22" s="47">
        <v>2013.62</v>
      </c>
      <c r="AQ22" s="48">
        <v>2013.66</v>
      </c>
      <c r="AR22" s="47">
        <v>2013.7</v>
      </c>
      <c r="AS22" s="47">
        <v>2013.75</v>
      </c>
      <c r="AT22" s="47">
        <v>2013.8</v>
      </c>
      <c r="AU22" s="47">
        <v>2013.85</v>
      </c>
      <c r="AV22" s="47">
        <v>2013.9</v>
      </c>
      <c r="AW22" s="47">
        <v>2013.96</v>
      </c>
      <c r="AX22" s="48">
        <v>2014.01</v>
      </c>
      <c r="AY22" s="47">
        <v>2014.07</v>
      </c>
      <c r="AZ22" s="47">
        <v>2014.11</v>
      </c>
      <c r="BB22" s="28"/>
    </row>
    <row r="23" spans="1:53" ht="24.75" customHeight="1">
      <c r="A23" s="34" t="s">
        <v>22</v>
      </c>
      <c r="B23" s="55">
        <v>12</v>
      </c>
      <c r="C23" s="16">
        <f>(AC23-AB23)*AA23</f>
        <v>0</v>
      </c>
      <c r="D23" s="16">
        <f>(AD23-AC23)*AA23</f>
        <v>0</v>
      </c>
      <c r="E23" s="16">
        <f>(AE23-AD23)*AA23</f>
        <v>0</v>
      </c>
      <c r="F23" s="52">
        <f>(AF23-AE23)*AA23</f>
        <v>0</v>
      </c>
      <c r="G23" s="16">
        <f>(AG23-AF23)*AA23</f>
        <v>0</v>
      </c>
      <c r="H23" s="16">
        <f>(AH23-AG23)*AA23</f>
        <v>0</v>
      </c>
      <c r="I23" s="16">
        <f>(AI23-AH23)*AA23</f>
        <v>0</v>
      </c>
      <c r="J23" s="16">
        <f>(AJ23-AI23)*AA23</f>
        <v>0</v>
      </c>
      <c r="K23" s="16">
        <f>(AK23-AJ23)*AA23</f>
        <v>0</v>
      </c>
      <c r="L23" s="52">
        <f>(AL23-AK23)*AA23</f>
        <v>0</v>
      </c>
      <c r="M23" s="16">
        <f>(AM23-AL23)*AA23</f>
        <v>0</v>
      </c>
      <c r="N23" s="16">
        <f>(AN23-AM23)*AA23</f>
        <v>0</v>
      </c>
      <c r="O23" s="16">
        <f>(AO23-AN23)*AA23</f>
        <v>0</v>
      </c>
      <c r="P23" s="16">
        <f>(AP23-AO23)*AA23</f>
        <v>0</v>
      </c>
      <c r="Q23" s="16">
        <f>(AQ23-AP23)*AA23</f>
        <v>0</v>
      </c>
      <c r="R23" s="16">
        <f>(AR23-AQ23)*AA23</f>
        <v>0</v>
      </c>
      <c r="S23" s="16">
        <f>(AS23-AR23)*AA23</f>
        <v>0</v>
      </c>
      <c r="T23" s="16">
        <f>(AT23-AS23)*AA23</f>
        <v>0</v>
      </c>
      <c r="U23" s="16">
        <f>(AU23-AT23)*AA23</f>
        <v>0</v>
      </c>
      <c r="V23" s="16">
        <f>(AV23-AU23)*AA23</f>
        <v>0</v>
      </c>
      <c r="W23" s="16">
        <f>(AW23-AV23)*AA23</f>
        <v>0</v>
      </c>
      <c r="X23" s="52">
        <f>(AX23-AW23)*AA23</f>
        <v>0</v>
      </c>
      <c r="Y23" s="16">
        <f>(AY23-AX23)*AA23</f>
        <v>0</v>
      </c>
      <c r="Z23" s="16">
        <f>(AZ23-AY23)*AA23</f>
        <v>0</v>
      </c>
      <c r="AA23" s="12">
        <v>6000</v>
      </c>
      <c r="AB23" s="83">
        <v>997.526</v>
      </c>
      <c r="AC23" s="83">
        <v>997.526</v>
      </c>
      <c r="AD23" s="83">
        <v>997.526</v>
      </c>
      <c r="AE23" s="83">
        <v>997.526</v>
      </c>
      <c r="AF23" s="83">
        <v>997.526</v>
      </c>
      <c r="AG23" s="83">
        <v>997.526</v>
      </c>
      <c r="AH23" s="83">
        <v>997.526</v>
      </c>
      <c r="AI23" s="83">
        <v>997.526</v>
      </c>
      <c r="AJ23" s="83">
        <v>997.526</v>
      </c>
      <c r="AK23" s="83">
        <v>997.526</v>
      </c>
      <c r="AL23" s="83">
        <v>997.526</v>
      </c>
      <c r="AM23" s="83">
        <v>997.526</v>
      </c>
      <c r="AN23" s="83">
        <v>997.526</v>
      </c>
      <c r="AO23" s="83">
        <v>997.526</v>
      </c>
      <c r="AP23" s="83">
        <v>997.526</v>
      </c>
      <c r="AQ23" s="83">
        <v>997.526</v>
      </c>
      <c r="AR23" s="83">
        <v>997.526</v>
      </c>
      <c r="AS23" s="83">
        <v>997.526</v>
      </c>
      <c r="AT23" s="83">
        <v>997.526</v>
      </c>
      <c r="AU23" s="83">
        <v>997.526</v>
      </c>
      <c r="AV23" s="83">
        <v>997.526</v>
      </c>
      <c r="AW23" s="83">
        <v>997.526</v>
      </c>
      <c r="AX23" s="83">
        <v>997.526</v>
      </c>
      <c r="AY23" s="83">
        <v>997.526</v>
      </c>
      <c r="AZ23" s="83">
        <v>997.526</v>
      </c>
      <c r="BA23" s="84"/>
    </row>
    <row r="24" spans="1:52" ht="24.75" customHeight="1">
      <c r="A24" s="34" t="s">
        <v>4</v>
      </c>
      <c r="B24" s="55">
        <v>14</v>
      </c>
      <c r="C24" s="16">
        <f>(AC24-AB24)*AA24</f>
        <v>400.0000000014552</v>
      </c>
      <c r="D24" s="16">
        <f>(AD24-AC24)*AA24</f>
        <v>439.9999999986903</v>
      </c>
      <c r="E24" s="16">
        <f>(AE24-AD24)*AA24</f>
        <v>360.0000000005821</v>
      </c>
      <c r="F24" s="52">
        <f>(AF24-AE24)*AA24</f>
        <v>360.0000000005821</v>
      </c>
      <c r="G24" s="16">
        <f>(AG24-AF24)*AA24</f>
        <v>360.0000000005821</v>
      </c>
      <c r="H24" s="16">
        <f>(AH24-AG24)*AA24</f>
        <v>399.9999999978172</v>
      </c>
      <c r="I24" s="16">
        <f>(AI24-AH24)*AA24</f>
        <v>479.99999999956344</v>
      </c>
      <c r="J24" s="16">
        <f>(AJ24-AI24)*AA24</f>
        <v>600.0000000021828</v>
      </c>
      <c r="K24" s="16">
        <f>(AK24-AJ24)*AA24</f>
        <v>520.0000000004366</v>
      </c>
      <c r="L24" s="52">
        <f>(AL24-AK24)*AA24</f>
        <v>599.9999999985448</v>
      </c>
      <c r="M24" s="16">
        <f>(AM24-AL24)*AA24</f>
        <v>599.9999999985448</v>
      </c>
      <c r="N24" s="16">
        <f>(AN24-AM24)*AA24</f>
        <v>640.0000000030559</v>
      </c>
      <c r="O24" s="16">
        <f>(AO24-AN24)*AA24</f>
        <v>599.9999999985448</v>
      </c>
      <c r="P24" s="16">
        <f>(AP24-AO24)*AA24</f>
        <v>639.9999999994179</v>
      </c>
      <c r="Q24" s="16">
        <f>(AQ24-AP24)*AA24</f>
        <v>599.9999999985448</v>
      </c>
      <c r="R24" s="17">
        <f>(AR24-AQ24)*AA24</f>
        <v>560.0000000013097</v>
      </c>
      <c r="S24" s="17">
        <f>(AS24-AR24)*AA24</f>
        <v>720.0000000011642</v>
      </c>
      <c r="T24" s="17">
        <f>(AT24-AS24)*AA24</f>
        <v>639.9999999994179</v>
      </c>
      <c r="U24" s="17">
        <f>(AU24-AT24)*AA24</f>
        <v>759.9999999983993</v>
      </c>
      <c r="V24" s="17">
        <f>(AV24-AU24)*AA24</f>
        <v>760.0000000020373</v>
      </c>
      <c r="W24" s="17">
        <f>(AW24-AV24)*AA24</f>
        <v>759.9999999983993</v>
      </c>
      <c r="X24" s="52">
        <f>(AX24-AW24)*AA24</f>
        <v>880.0000000010186</v>
      </c>
      <c r="Y24" s="53">
        <f>(AY24-AX24)*AA24</f>
        <v>840.0000000001455</v>
      </c>
      <c r="Z24" s="53">
        <f>(AZ24-AY24)*AA24</f>
        <v>599.9999999985448</v>
      </c>
      <c r="AA24" s="12">
        <v>4000</v>
      </c>
      <c r="AB24" s="45">
        <v>5124.33</v>
      </c>
      <c r="AC24" s="45">
        <v>5124.43</v>
      </c>
      <c r="AD24" s="45">
        <v>5124.54</v>
      </c>
      <c r="AE24" s="45">
        <v>5124.63</v>
      </c>
      <c r="AF24" s="46">
        <v>5124.72</v>
      </c>
      <c r="AG24" s="45">
        <v>5124.81</v>
      </c>
      <c r="AH24" s="45">
        <v>5124.91</v>
      </c>
      <c r="AI24" s="45">
        <v>5125.03</v>
      </c>
      <c r="AJ24" s="45">
        <v>5125.18</v>
      </c>
      <c r="AK24" s="45">
        <v>5125.31</v>
      </c>
      <c r="AL24" s="46">
        <v>5125.46</v>
      </c>
      <c r="AM24" s="45">
        <v>5125.61</v>
      </c>
      <c r="AN24" s="45">
        <v>5125.77</v>
      </c>
      <c r="AO24" s="50">
        <v>5125.92</v>
      </c>
      <c r="AP24" s="50">
        <v>5126.08</v>
      </c>
      <c r="AQ24" s="50">
        <v>5126.23</v>
      </c>
      <c r="AR24" s="50">
        <v>5126.37</v>
      </c>
      <c r="AS24" s="50">
        <v>5126.55</v>
      </c>
      <c r="AT24" s="50">
        <v>5126.71</v>
      </c>
      <c r="AU24" s="50">
        <v>5126.9</v>
      </c>
      <c r="AV24" s="50">
        <v>5127.09</v>
      </c>
      <c r="AW24" s="50">
        <v>5127.28</v>
      </c>
      <c r="AX24" s="51">
        <v>5127.5</v>
      </c>
      <c r="AY24" s="50">
        <v>5127.71</v>
      </c>
      <c r="AZ24" s="50">
        <v>5127.86</v>
      </c>
    </row>
    <row r="25" spans="1:52" ht="24.75" customHeight="1">
      <c r="A25" s="34" t="s">
        <v>19</v>
      </c>
      <c r="B25" s="55">
        <v>16</v>
      </c>
      <c r="C25" s="16">
        <f>(AC25-AB25)*AA25</f>
        <v>400.0000000014552</v>
      </c>
      <c r="D25" s="16">
        <f>(AD25-AC25)*AA25</f>
        <v>479.99999999592546</v>
      </c>
      <c r="E25" s="16">
        <f>(AE25-AD25)*AA25</f>
        <v>440.0000000023283</v>
      </c>
      <c r="F25" s="12">
        <f>(AF25-AE25)*AA25</f>
        <v>440.0000000023283</v>
      </c>
      <c r="G25" s="16">
        <f>(AG25-AF25)*AA25</f>
        <v>400.0000000014552</v>
      </c>
      <c r="H25" s="16">
        <f>(AH25-AG25)*AA25</f>
        <v>479.99999999592546</v>
      </c>
      <c r="I25" s="16">
        <f>(AI25-AH25)*AA25</f>
        <v>559.9999999976717</v>
      </c>
      <c r="J25" s="16">
        <f>(AJ25-AI25)*AA25</f>
        <v>720.0000000011642</v>
      </c>
      <c r="K25" s="16">
        <f>(AK25-AJ25)*AA25</f>
        <v>639.9999999994179</v>
      </c>
      <c r="L25" s="12">
        <f>(AL25-AK25)*AA25</f>
        <v>720.0000000011642</v>
      </c>
      <c r="M25" s="17">
        <f>(AM25-AL25)*AA25</f>
        <v>760.0000000020373</v>
      </c>
      <c r="N25" s="17">
        <f>(AN25-AM25)*AA25</f>
        <v>760.0000000020373</v>
      </c>
      <c r="O25" s="17">
        <f>(AO25-AN25)*AA25</f>
        <v>719.9999999938882</v>
      </c>
      <c r="P25" s="17">
        <f>(AP25-AO25)*AA25</f>
        <v>720.0000000011642</v>
      </c>
      <c r="Q25" s="17">
        <f>(AQ25-AP25)*AA25</f>
        <v>680.000000000291</v>
      </c>
      <c r="R25" s="17">
        <f>(AR25-AQ25)*AA25</f>
        <v>680.000000000291</v>
      </c>
      <c r="S25" s="17">
        <f>(AS25-AR25)*AA25</f>
        <v>760.0000000020373</v>
      </c>
      <c r="T25" s="16">
        <f>(AT25-AS25)*AA25</f>
        <v>839.9999999965075</v>
      </c>
      <c r="U25" s="17">
        <f>(AU25-AT25)*AA25</f>
        <v>800.0000000029104</v>
      </c>
      <c r="V25" s="17">
        <f>(AV25-AU25)*AA25</f>
        <v>760.0000000020373</v>
      </c>
      <c r="W25" s="17">
        <f>(AW25-AV25)*AA25</f>
        <v>759.9999999947613</v>
      </c>
      <c r="X25" s="12">
        <f>(AX25-AW25)*AA25</f>
        <v>880.0000000046566</v>
      </c>
      <c r="Y25" s="16">
        <f>(AY25-AX25)*AA25</f>
        <v>879.9999999973807</v>
      </c>
      <c r="Z25" s="16">
        <f>(AZ25-AY25)*AA25</f>
        <v>680.000000000291</v>
      </c>
      <c r="AA25" s="12">
        <v>4000</v>
      </c>
      <c r="AB25" s="47">
        <v>8425.5</v>
      </c>
      <c r="AC25" s="47">
        <v>8425.6</v>
      </c>
      <c r="AD25" s="47">
        <v>8425.72</v>
      </c>
      <c r="AE25" s="47">
        <v>8425.83</v>
      </c>
      <c r="AF25" s="48">
        <v>8425.94</v>
      </c>
      <c r="AG25" s="47">
        <v>8426.04</v>
      </c>
      <c r="AH25" s="47">
        <v>8426.16</v>
      </c>
      <c r="AI25" s="47">
        <v>8426.3</v>
      </c>
      <c r="AJ25" s="47">
        <v>8426.48</v>
      </c>
      <c r="AK25" s="47">
        <v>8426.64</v>
      </c>
      <c r="AL25" s="48">
        <v>8426.82</v>
      </c>
      <c r="AM25" s="47">
        <v>8427.01</v>
      </c>
      <c r="AN25" s="47">
        <v>8427.2</v>
      </c>
      <c r="AO25" s="47">
        <v>8427.38</v>
      </c>
      <c r="AP25" s="47">
        <v>8427.56</v>
      </c>
      <c r="AQ25" s="47">
        <v>8427.73</v>
      </c>
      <c r="AR25" s="47">
        <v>8427.9</v>
      </c>
      <c r="AS25" s="47">
        <v>8428.09</v>
      </c>
      <c r="AT25" s="47">
        <v>8428.3</v>
      </c>
      <c r="AU25" s="47">
        <v>8428.5</v>
      </c>
      <c r="AV25" s="47">
        <v>8428.69</v>
      </c>
      <c r="AW25" s="47">
        <v>8428.88</v>
      </c>
      <c r="AX25" s="48">
        <v>8429.1</v>
      </c>
      <c r="AY25" s="47">
        <v>8429.32</v>
      </c>
      <c r="AZ25" s="47">
        <v>8429.49</v>
      </c>
    </row>
    <row r="26" spans="1:52" ht="24.75" customHeight="1">
      <c r="A26" s="34"/>
      <c r="B26" s="15"/>
      <c r="C26" s="16"/>
      <c r="D26" s="16"/>
      <c r="E26" s="16"/>
      <c r="F26" s="54">
        <f>SUM(F23:F25)</f>
        <v>800.0000000029104</v>
      </c>
      <c r="G26" s="16">
        <f>F22-F26</f>
        <v>-200.00000000345608</v>
      </c>
      <c r="H26" s="16"/>
      <c r="I26" s="16"/>
      <c r="J26" s="16"/>
      <c r="K26" s="16"/>
      <c r="L26" s="20">
        <f>SUM(L23:L25)</f>
        <v>1319.999999999709</v>
      </c>
      <c r="M26" s="21">
        <f>L22-L26</f>
        <v>-120.00000000080036</v>
      </c>
      <c r="N26" s="17"/>
      <c r="O26" s="17"/>
      <c r="P26" s="17"/>
      <c r="Q26" s="17"/>
      <c r="R26" s="17"/>
      <c r="S26" s="17"/>
      <c r="T26" s="16"/>
      <c r="U26" s="16"/>
      <c r="V26" s="17"/>
      <c r="W26" s="17"/>
      <c r="X26" s="12">
        <f>SUM(X23:X25)</f>
        <v>1760.0000000056752</v>
      </c>
      <c r="Y26" s="16">
        <f>X22-X26</f>
        <v>-260.0000000070395</v>
      </c>
      <c r="Z26" s="16"/>
      <c r="AA26" s="12"/>
      <c r="AB26" s="47"/>
      <c r="AC26" s="47"/>
      <c r="AD26" s="47"/>
      <c r="AE26" s="47"/>
      <c r="AF26" s="48"/>
      <c r="AG26" s="47"/>
      <c r="AH26" s="47"/>
      <c r="AI26" s="47"/>
      <c r="AJ26" s="47"/>
      <c r="AK26" s="47"/>
      <c r="AL26" s="48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8"/>
      <c r="AY26" s="47"/>
      <c r="AZ26" s="47"/>
    </row>
    <row r="27" spans="1:52" ht="24.75" customHeight="1">
      <c r="A27" s="34"/>
      <c r="B27" s="18" t="s">
        <v>20</v>
      </c>
      <c r="C27" s="16">
        <f>(AC27-AB27)*AA27</f>
        <v>899.9999999991815</v>
      </c>
      <c r="D27" s="16">
        <f>(AD27-AC27)*AA27</f>
        <v>599.9999999994543</v>
      </c>
      <c r="E27" s="16">
        <f>(AE27-AD27)*AA27</f>
        <v>899.9999999991815</v>
      </c>
      <c r="F27" s="12">
        <f>(AF27-AE27)*AA27</f>
        <v>599.9999999994543</v>
      </c>
      <c r="G27" s="16">
        <f>(AG27-AF27)*AA27</f>
        <v>599.9999999994543</v>
      </c>
      <c r="H27" s="16">
        <f>(AH27-AG27)*AA27</f>
        <v>899.9999999991815</v>
      </c>
      <c r="I27" s="16">
        <f>(AI27-AH27)*AA27</f>
        <v>599.9999999994543</v>
      </c>
      <c r="J27" s="16">
        <f>(AJ27-AI27)*AA27</f>
        <v>1199.9999999989086</v>
      </c>
      <c r="K27" s="16">
        <f>(AK27-AJ27)*AA27</f>
        <v>1200.0000000057298</v>
      </c>
      <c r="L27" s="12">
        <f>(AL27-AK27)*AA27</f>
        <v>1499.9999999986358</v>
      </c>
      <c r="M27" s="17">
        <f>(AM27-AL27)*AA27</f>
        <v>1499.9999999986358</v>
      </c>
      <c r="N27" s="17">
        <f>(AN27-AM27)*AA27</f>
        <v>1199.9999999989086</v>
      </c>
      <c r="O27" s="17">
        <f>(AO27-AN27)*AA27</f>
        <v>1499.9999999986358</v>
      </c>
      <c r="P27" s="17">
        <f>(AP27-AO27)*AA27</f>
        <v>1200.0000000057298</v>
      </c>
      <c r="Q27" s="17">
        <f>(AQ27-AP27)*AA27</f>
        <v>1499.9999999986358</v>
      </c>
      <c r="R27" s="17">
        <f>(AR27-AQ27)*AA27</f>
        <v>1199.9999999989086</v>
      </c>
      <c r="S27" s="17">
        <f>(AS27-AR27)*AA27</f>
        <v>1499.9999999986358</v>
      </c>
      <c r="T27" s="16">
        <f>(AT27-AS27)*AA27</f>
        <v>1199.9999999989086</v>
      </c>
      <c r="U27" s="17">
        <f>(AU27-AT27)*AA27</f>
        <v>1199.9999999989086</v>
      </c>
      <c r="V27" s="17">
        <f>(AV27-AU27)*AA27</f>
        <v>1200.0000000057298</v>
      </c>
      <c r="W27" s="17">
        <f>(AW27-AV27)*AA27</f>
        <v>1199.9999999989086</v>
      </c>
      <c r="X27" s="12">
        <f>(AX27-AW27)*AA27</f>
        <v>1199.9999999989086</v>
      </c>
      <c r="Y27" s="16">
        <f>(AY27-AX27)*AA27</f>
        <v>1199.9999999989086</v>
      </c>
      <c r="Z27" s="16">
        <f>(AZ27-AY27)*AA27</f>
        <v>899.9999999991815</v>
      </c>
      <c r="AA27" s="14">
        <v>30000</v>
      </c>
      <c r="AB27" s="82">
        <v>1593.41</v>
      </c>
      <c r="AC27" s="82">
        <v>1593.44</v>
      </c>
      <c r="AD27" s="82">
        <v>1593.46</v>
      </c>
      <c r="AE27" s="82">
        <v>1593.49</v>
      </c>
      <c r="AF27" s="82">
        <v>1593.51</v>
      </c>
      <c r="AG27" s="82">
        <v>1593.53</v>
      </c>
      <c r="AH27" s="82">
        <v>1593.56</v>
      </c>
      <c r="AI27" s="82">
        <v>1593.58</v>
      </c>
      <c r="AJ27" s="82">
        <v>1593.62</v>
      </c>
      <c r="AK27" s="82">
        <v>1593.66</v>
      </c>
      <c r="AL27" s="82">
        <v>1593.71</v>
      </c>
      <c r="AM27" s="82">
        <v>1593.76</v>
      </c>
      <c r="AN27" s="82">
        <v>1593.8</v>
      </c>
      <c r="AO27" s="82">
        <v>1593.85</v>
      </c>
      <c r="AP27" s="82">
        <v>1593.89</v>
      </c>
      <c r="AQ27" s="82">
        <v>1593.94</v>
      </c>
      <c r="AR27" s="82">
        <v>1593.98</v>
      </c>
      <c r="AS27" s="82">
        <v>1594.03</v>
      </c>
      <c r="AT27" s="82">
        <v>1594.07</v>
      </c>
      <c r="AU27" s="82">
        <v>1594.11</v>
      </c>
      <c r="AV27" s="82">
        <v>1594.15</v>
      </c>
      <c r="AW27" s="82">
        <v>1594.19</v>
      </c>
      <c r="AX27" s="82">
        <v>1594.23</v>
      </c>
      <c r="AY27" s="82">
        <v>1594.27</v>
      </c>
      <c r="AZ27" s="82">
        <v>1594.3</v>
      </c>
    </row>
    <row r="28" spans="1:52" ht="24.75" customHeight="1">
      <c r="A28" s="34" t="s">
        <v>22</v>
      </c>
      <c r="B28" s="55">
        <v>1</v>
      </c>
      <c r="C28" s="16">
        <f>(AC28-AB28)*AA28</f>
        <v>92.00000000055297</v>
      </c>
      <c r="D28" s="16">
        <f>(AD28-AC28)*AA28</f>
        <v>107.99999999835563</v>
      </c>
      <c r="E28" s="16">
        <f>(AE28-AD28)*AA28</f>
        <v>100.0000000003638</v>
      </c>
      <c r="F28" s="12">
        <f>(AF28-AE28)*AA28</f>
        <v>84.00000000074215</v>
      </c>
      <c r="G28" s="16">
        <f>(AG28-AF28)*AA28</f>
        <v>75.99999999911233</v>
      </c>
      <c r="H28" s="16">
        <f>(AH28-AG28)*AA28</f>
        <v>72.00000000011642</v>
      </c>
      <c r="I28" s="16">
        <f>(AI28-AH28)*AA28</f>
        <v>96.00000000136788</v>
      </c>
      <c r="J28" s="16">
        <f>(AJ28-AI28)*AA28</f>
        <v>387.99999999901047</v>
      </c>
      <c r="K28" s="16">
        <f>(AK28-AJ28)*AA28</f>
        <v>368.0000000003929</v>
      </c>
      <c r="L28" s="12">
        <f>(AL28-AK28)*AA28</f>
        <v>476.0000000005675</v>
      </c>
      <c r="M28" s="17">
        <f>(AM28-AL28)*AA28</f>
        <v>479.99999999956344</v>
      </c>
      <c r="N28" s="17">
        <f>(AN28-AM28)*AA28</f>
        <v>479.99999999956344</v>
      </c>
      <c r="O28" s="17">
        <f>(AO28-AN28)*AA28</f>
        <v>487.99999999937427</v>
      </c>
      <c r="P28" s="17">
        <f>(AP28-AO28)*AA28</f>
        <v>488.00000000119326</v>
      </c>
      <c r="Q28" s="17">
        <f>(AQ28-AP28)*AA28</f>
        <v>492.0000000001892</v>
      </c>
      <c r="R28" s="17">
        <f>(AR28-AQ28)*AA28</f>
        <v>415.99999999925785</v>
      </c>
      <c r="S28" s="17">
        <f>(AS28-AR28)*AA28</f>
        <v>363.999999999578</v>
      </c>
      <c r="T28" s="16">
        <f>(AT28-AS28)*AA28</f>
        <v>288.00000000046566</v>
      </c>
      <c r="U28" s="17">
        <f>(AU28-AT28)*AA28</f>
        <v>156.00000000085856</v>
      </c>
      <c r="V28" s="17">
        <f>(AV28-AU28)*AA28</f>
        <v>179.99999999847205</v>
      </c>
      <c r="W28" s="17">
        <f>(AW28-AV28)*AA28</f>
        <v>148.00000000104774</v>
      </c>
      <c r="X28" s="12">
        <f>(AX28-AW28)*AA28</f>
        <v>131.9999999996071</v>
      </c>
      <c r="Y28" s="16">
        <f>(AY28-AX28)*AA28</f>
        <v>103.99999999935972</v>
      </c>
      <c r="Z28" s="16">
        <f>(AZ28-AY28)*AA28</f>
        <v>92.00000000055297</v>
      </c>
      <c r="AA28" s="12">
        <v>4000</v>
      </c>
      <c r="AB28" s="82">
        <v>2487.844</v>
      </c>
      <c r="AC28" s="82">
        <v>2487.867</v>
      </c>
      <c r="AD28" s="82">
        <v>2487.894</v>
      </c>
      <c r="AE28" s="82">
        <v>2487.919</v>
      </c>
      <c r="AF28" s="82">
        <v>2487.94</v>
      </c>
      <c r="AG28" s="82">
        <v>2487.959</v>
      </c>
      <c r="AH28" s="82">
        <v>2487.977</v>
      </c>
      <c r="AI28" s="82">
        <v>2488.001</v>
      </c>
      <c r="AJ28" s="82">
        <v>2488.098</v>
      </c>
      <c r="AK28" s="82">
        <v>2488.19</v>
      </c>
      <c r="AL28" s="82">
        <v>2488.309</v>
      </c>
      <c r="AM28" s="82">
        <v>2488.429</v>
      </c>
      <c r="AN28" s="82">
        <v>2488.549</v>
      </c>
      <c r="AO28" s="82">
        <v>2488.671</v>
      </c>
      <c r="AP28" s="82">
        <v>2488.793</v>
      </c>
      <c r="AQ28" s="82">
        <v>2488.916</v>
      </c>
      <c r="AR28" s="82">
        <v>2489.02</v>
      </c>
      <c r="AS28" s="82">
        <v>2489.111</v>
      </c>
      <c r="AT28" s="82">
        <v>2489.183</v>
      </c>
      <c r="AU28" s="82">
        <v>2489.222</v>
      </c>
      <c r="AV28" s="82">
        <v>2489.267</v>
      </c>
      <c r="AW28" s="82">
        <v>2489.304</v>
      </c>
      <c r="AX28" s="82">
        <v>2489.337</v>
      </c>
      <c r="AY28" s="82">
        <v>2489.363</v>
      </c>
      <c r="AZ28" s="82">
        <v>2489.386</v>
      </c>
    </row>
    <row r="29" spans="1:52" ht="24.75" customHeight="1">
      <c r="A29" s="34" t="s">
        <v>19</v>
      </c>
      <c r="B29" s="55">
        <v>6</v>
      </c>
      <c r="C29" s="16">
        <f>(AC29-AB29)*AA29</f>
        <v>419.99999999825377</v>
      </c>
      <c r="D29" s="16">
        <f>(AD29-AC29)*AA29</f>
        <v>479.99999999956344</v>
      </c>
      <c r="E29" s="16">
        <f>(AE29-AD29)*AA29</f>
        <v>360.00000000240107</v>
      </c>
      <c r="F29" s="12">
        <f>(AF29-AE29)*AA29</f>
        <v>419.99999999825377</v>
      </c>
      <c r="G29" s="16">
        <f>(AG29-AF29)*AA29</f>
        <v>420.00000000371074</v>
      </c>
      <c r="H29" s="16">
        <f>(AH29-AG29)*AA29</f>
        <v>419.99999999825377</v>
      </c>
      <c r="I29" s="16">
        <f>(AI29-AH29)*AA29</f>
        <v>419.99999999825377</v>
      </c>
      <c r="J29" s="16">
        <f>(AJ29-AI29)*AA29</f>
        <v>600.0000000021828</v>
      </c>
      <c r="K29" s="16">
        <f>(AK29-AJ29)*AA29</f>
        <v>479.99999999956344</v>
      </c>
      <c r="L29" s="12">
        <f>(AL29-AK29)*AA29</f>
        <v>540.0000000008731</v>
      </c>
      <c r="M29" s="17">
        <f>(AM29-AL29)*AA29</f>
        <v>540.0000000008731</v>
      </c>
      <c r="N29" s="17">
        <f>(AN29-AM29)*AA29</f>
        <v>539.9999999954161</v>
      </c>
      <c r="O29" s="17">
        <f>(AO29-AN29)*AA29</f>
        <v>600.0000000021828</v>
      </c>
      <c r="P29" s="17">
        <f>(AP29-AO29)*AA29</f>
        <v>600.0000000021828</v>
      </c>
      <c r="Q29" s="17">
        <f>(AQ29-AP29)*AA29</f>
        <v>599.9999999967258</v>
      </c>
      <c r="R29" s="17">
        <f>(AR29-AQ29)*AA29</f>
        <v>540.0000000008731</v>
      </c>
      <c r="S29" s="17">
        <f>(AS29-AR29)*AA29</f>
        <v>659.9999999980355</v>
      </c>
      <c r="T29" s="16">
        <f>(AT29-AS29)*AA29</f>
        <v>600.0000000021828</v>
      </c>
      <c r="U29" s="17">
        <f>(AU29-AT29)*AA29</f>
        <v>659.9999999980355</v>
      </c>
      <c r="V29" s="17">
        <f>(AV29-AU29)*AA29</f>
        <v>600.0000000021828</v>
      </c>
      <c r="W29" s="17">
        <f>(AW29-AV29)*AA29</f>
        <v>600.0000000021828</v>
      </c>
      <c r="X29" s="12">
        <f>(AX29-AW29)*AA29</f>
        <v>719.9999999993452</v>
      </c>
      <c r="Y29" s="16">
        <f>(AY29-AX29)*AA29</f>
        <v>659.9999999980355</v>
      </c>
      <c r="Z29" s="16">
        <f>(AZ29-AY29)*AA29</f>
        <v>600.0000000021828</v>
      </c>
      <c r="AA29" s="12">
        <v>6000</v>
      </c>
      <c r="AB29" s="47">
        <v>4600.04</v>
      </c>
      <c r="AC29" s="47">
        <v>4600.11</v>
      </c>
      <c r="AD29" s="47">
        <v>4600.19</v>
      </c>
      <c r="AE29" s="47">
        <v>4600.25</v>
      </c>
      <c r="AF29" s="48">
        <v>4600.32</v>
      </c>
      <c r="AG29" s="47">
        <v>4600.39</v>
      </c>
      <c r="AH29" s="47">
        <v>4600.46</v>
      </c>
      <c r="AI29" s="47">
        <v>4600.53</v>
      </c>
      <c r="AJ29" s="47">
        <v>4600.63</v>
      </c>
      <c r="AK29" s="47">
        <v>4600.71</v>
      </c>
      <c r="AL29" s="48">
        <v>4600.8</v>
      </c>
      <c r="AM29" s="47">
        <v>4600.89</v>
      </c>
      <c r="AN29" s="47">
        <v>4600.98</v>
      </c>
      <c r="AO29" s="47">
        <v>4601.08</v>
      </c>
      <c r="AP29" s="47">
        <v>4601.18</v>
      </c>
      <c r="AQ29" s="47">
        <v>4601.28</v>
      </c>
      <c r="AR29" s="47">
        <v>4601.37</v>
      </c>
      <c r="AS29" s="47">
        <v>4601.48</v>
      </c>
      <c r="AT29" s="47">
        <v>4601.58</v>
      </c>
      <c r="AU29" s="47">
        <v>4601.69</v>
      </c>
      <c r="AV29" s="47">
        <v>4601.79</v>
      </c>
      <c r="AW29" s="47">
        <v>4601.89</v>
      </c>
      <c r="AX29" s="48">
        <v>4602.01</v>
      </c>
      <c r="AY29" s="47">
        <v>4602.12</v>
      </c>
      <c r="AZ29" s="47">
        <v>4602.22</v>
      </c>
    </row>
    <row r="30" spans="1:52" ht="24.75" customHeight="1">
      <c r="A30" s="34" t="s">
        <v>4</v>
      </c>
      <c r="B30" s="55">
        <v>8</v>
      </c>
      <c r="C30" s="16">
        <f>(AC30-AB30)*AA30</f>
        <v>199.9999999989086</v>
      </c>
      <c r="D30" s="16">
        <f>(AD30-AC30)*AA30</f>
        <v>239.99999999978172</v>
      </c>
      <c r="E30" s="16">
        <f>(AE30-AD30)*AA30</f>
        <v>200.0000000007276</v>
      </c>
      <c r="F30" s="12">
        <f>(AF30-AE30)*AA30</f>
        <v>200.0000000007276</v>
      </c>
      <c r="G30" s="16">
        <f>(AG30-AF30)*AA30</f>
        <v>199.9999999989086</v>
      </c>
      <c r="H30" s="16">
        <f>(AH30-AG30)*AA30</f>
        <v>200.0000000007276</v>
      </c>
      <c r="I30" s="16">
        <f>(AI30-AH30)*AA30</f>
        <v>239.99999999978172</v>
      </c>
      <c r="J30" s="16">
        <f>(AJ30-AI30)*AA30</f>
        <v>319.99999999970896</v>
      </c>
      <c r="K30" s="16">
        <f>(AK30-AJ30)*AA30</f>
        <v>319.99999999970896</v>
      </c>
      <c r="L30" s="12">
        <f>(AL30-AK30)*AA30</f>
        <v>319.99999999970896</v>
      </c>
      <c r="M30" s="17">
        <f>(AM30-AL30)*AA30</f>
        <v>319.99999999970896</v>
      </c>
      <c r="N30" s="17">
        <f>(AN30-AM30)*AA30</f>
        <v>360.0000000005821</v>
      </c>
      <c r="O30" s="17">
        <f>(AO30-AN30)*AA30</f>
        <v>319.99999999970896</v>
      </c>
      <c r="P30" s="17">
        <f>(AP30-AO30)*AA30</f>
        <v>360.0000000005821</v>
      </c>
      <c r="Q30" s="17">
        <f>(AQ30-AP30)*AA30</f>
        <v>319.99999999970896</v>
      </c>
      <c r="R30" s="17">
        <f>(AR30-AQ30)*AA30</f>
        <v>319.99999999970896</v>
      </c>
      <c r="S30" s="17">
        <f>(AS30-AR30)*AA30</f>
        <v>360.0000000005821</v>
      </c>
      <c r="T30" s="16">
        <f>(AT30-AS30)*AA30</f>
        <v>360.0000000005821</v>
      </c>
      <c r="U30" s="17">
        <f>(AU30-AT30)*AA30</f>
        <v>359.9999999987631</v>
      </c>
      <c r="V30" s="17">
        <f>(AV30-AU30)*AA30</f>
        <v>360.0000000005821</v>
      </c>
      <c r="W30" s="17">
        <f>(AW30-AV30)*AA30</f>
        <v>360.0000000005821</v>
      </c>
      <c r="X30" s="12">
        <f>(AX30-AW30)*AA30</f>
        <v>399.9999999996362</v>
      </c>
      <c r="Y30" s="16">
        <f>(AY30-AX30)*AA30</f>
        <v>360.0000000005821</v>
      </c>
      <c r="Z30" s="16">
        <f>(AZ30-AY30)*AA30</f>
        <v>279.99999999883585</v>
      </c>
      <c r="AA30" s="12">
        <v>4000</v>
      </c>
      <c r="AB30" s="45">
        <v>2909.3</v>
      </c>
      <c r="AC30" s="45">
        <v>2909.35</v>
      </c>
      <c r="AD30" s="45">
        <v>2909.41</v>
      </c>
      <c r="AE30" s="45">
        <v>2909.46</v>
      </c>
      <c r="AF30" s="45">
        <v>2909.51</v>
      </c>
      <c r="AG30" s="45">
        <v>2909.56</v>
      </c>
      <c r="AH30" s="45">
        <v>2909.61</v>
      </c>
      <c r="AI30" s="45">
        <v>2909.67</v>
      </c>
      <c r="AJ30" s="45">
        <v>2909.75</v>
      </c>
      <c r="AK30" s="45">
        <v>2909.83</v>
      </c>
      <c r="AL30" s="45">
        <v>2909.91</v>
      </c>
      <c r="AM30" s="45">
        <v>2909.99</v>
      </c>
      <c r="AN30" s="45">
        <v>2910.08</v>
      </c>
      <c r="AO30" s="45">
        <v>2910.16</v>
      </c>
      <c r="AP30" s="45">
        <v>2910.25</v>
      </c>
      <c r="AQ30" s="45">
        <v>2910.33</v>
      </c>
      <c r="AR30" s="45">
        <v>2910.41</v>
      </c>
      <c r="AS30" s="45">
        <v>2910.5</v>
      </c>
      <c r="AT30" s="45">
        <v>2910.59</v>
      </c>
      <c r="AU30" s="45">
        <v>2910.68</v>
      </c>
      <c r="AV30" s="45">
        <v>2910.77</v>
      </c>
      <c r="AW30" s="45">
        <v>2910.86</v>
      </c>
      <c r="AX30" s="45">
        <v>2910.96</v>
      </c>
      <c r="AY30" s="45">
        <v>2911.05</v>
      </c>
      <c r="AZ30" s="45">
        <v>2911.12</v>
      </c>
    </row>
    <row r="31" spans="1:52" ht="16.5" customHeight="1">
      <c r="A31" s="34"/>
      <c r="B31" s="15" t="s">
        <v>17</v>
      </c>
      <c r="C31" s="15"/>
      <c r="D31" s="15"/>
      <c r="E31" s="15"/>
      <c r="F31" s="19">
        <f>SUM(F28:F30)</f>
        <v>703.9999999997235</v>
      </c>
      <c r="G31" s="20"/>
      <c r="H31" s="20"/>
      <c r="I31" s="20"/>
      <c r="J31" s="20"/>
      <c r="K31" s="20"/>
      <c r="L31" s="20">
        <f>SUM(L28:L30)</f>
        <v>1336.0000000011496</v>
      </c>
      <c r="M31" s="21"/>
      <c r="N31" s="21"/>
      <c r="O31" s="21"/>
      <c r="P31" s="21"/>
      <c r="Q31" s="21"/>
      <c r="R31" s="21"/>
      <c r="S31" s="21"/>
      <c r="T31" s="20"/>
      <c r="U31" s="20"/>
      <c r="V31" s="20"/>
      <c r="W31" s="20"/>
      <c r="X31" s="20">
        <f>SUM(X28:X30)</f>
        <v>1251.9999999985885</v>
      </c>
      <c r="Y31" s="20"/>
      <c r="Z31" s="20"/>
      <c r="AA31" s="19"/>
      <c r="AB31" s="15"/>
      <c r="AC31" s="15"/>
      <c r="AD31" s="15"/>
      <c r="AE31" s="15"/>
      <c r="AF31" s="33"/>
      <c r="AG31" s="15"/>
      <c r="AH31" s="15"/>
      <c r="AI31" s="15"/>
      <c r="AJ31" s="15"/>
      <c r="AK31" s="15"/>
      <c r="AL31" s="33"/>
      <c r="AM31" s="15"/>
      <c r="AN31" s="35"/>
      <c r="AO31" s="15"/>
      <c r="AP31" s="15"/>
      <c r="AQ31" s="15"/>
      <c r="AR31" s="15"/>
      <c r="AS31" s="15"/>
      <c r="AT31" s="15"/>
      <c r="AU31" s="15"/>
      <c r="AV31" s="15"/>
      <c r="AW31" s="15"/>
      <c r="AX31" s="33"/>
      <c r="AY31" s="15"/>
      <c r="AZ31" s="15"/>
    </row>
    <row r="32" spans="1:52" ht="24.75" customHeight="1">
      <c r="A32" s="34"/>
      <c r="B32" s="15" t="s">
        <v>15</v>
      </c>
      <c r="C32" s="15"/>
      <c r="D32" s="15"/>
      <c r="E32" s="15"/>
      <c r="F32" s="19">
        <f>F27-F31</f>
        <v>-104.00000000026921</v>
      </c>
      <c r="G32" s="20"/>
      <c r="H32" s="20"/>
      <c r="I32" s="20"/>
      <c r="J32" s="20"/>
      <c r="K32" s="20"/>
      <c r="L32" s="20">
        <f>L27-L31</f>
        <v>163.99999999748616</v>
      </c>
      <c r="M32" s="21"/>
      <c r="N32" s="21"/>
      <c r="O32" s="21"/>
      <c r="P32" s="21"/>
      <c r="Q32" s="21"/>
      <c r="R32" s="21"/>
      <c r="S32" s="21"/>
      <c r="T32" s="20"/>
      <c r="U32" s="20"/>
      <c r="V32" s="20"/>
      <c r="W32" s="20"/>
      <c r="X32" s="20">
        <f>X27-X31</f>
        <v>-51.99999999967986</v>
      </c>
      <c r="Y32" s="20"/>
      <c r="Z32" s="20"/>
      <c r="AA32" s="19"/>
      <c r="AB32" s="15"/>
      <c r="AC32" s="15"/>
      <c r="AD32" s="15"/>
      <c r="AE32" s="15"/>
      <c r="AF32" s="33"/>
      <c r="AG32" s="15"/>
      <c r="AH32" s="15"/>
      <c r="AI32" s="15"/>
      <c r="AJ32" s="15"/>
      <c r="AK32" s="15"/>
      <c r="AL32" s="33"/>
      <c r="AM32" s="15"/>
      <c r="AN32" s="35"/>
      <c r="AO32" s="15"/>
      <c r="AP32" s="15"/>
      <c r="AQ32" s="15"/>
      <c r="AR32" s="15"/>
      <c r="AS32" s="15"/>
      <c r="AT32" s="15"/>
      <c r="AU32" s="15"/>
      <c r="AV32" s="15"/>
      <c r="AW32" s="15"/>
      <c r="AX32" s="33"/>
      <c r="AY32" s="15"/>
      <c r="AZ32" s="15"/>
    </row>
    <row r="33" spans="1:52" ht="24.75" customHeight="1">
      <c r="A33" s="34"/>
      <c r="B33" s="6" t="s">
        <v>21</v>
      </c>
      <c r="C33" s="22"/>
      <c r="D33" s="22"/>
      <c r="E33" s="22"/>
      <c r="F33" s="23"/>
      <c r="G33" s="22"/>
      <c r="H33" s="22"/>
      <c r="I33" s="22"/>
      <c r="J33" s="22"/>
      <c r="K33" s="22"/>
      <c r="L33" s="23"/>
      <c r="M33" s="24"/>
      <c r="N33" s="25"/>
      <c r="O33" s="24"/>
      <c r="P33" s="24"/>
      <c r="Q33" s="24"/>
      <c r="R33" s="24"/>
      <c r="S33" s="24"/>
      <c r="T33" s="22"/>
      <c r="U33" s="24"/>
      <c r="V33" s="24"/>
      <c r="W33" s="24"/>
      <c r="X33" s="23"/>
      <c r="Y33" s="22"/>
      <c r="Z33" s="26"/>
      <c r="AA33" s="23"/>
      <c r="AB33" s="15"/>
      <c r="AC33" s="15"/>
      <c r="AD33" s="15"/>
      <c r="AE33" s="15"/>
      <c r="AF33" s="33"/>
      <c r="AG33" s="15"/>
      <c r="AH33" s="15"/>
      <c r="AI33" s="15"/>
      <c r="AJ33" s="15"/>
      <c r="AK33" s="15"/>
      <c r="AL33" s="33"/>
      <c r="AM33" s="15"/>
      <c r="AN33" s="35"/>
      <c r="AO33" s="15"/>
      <c r="AP33" s="15"/>
      <c r="AQ33" s="15"/>
      <c r="AR33" s="15"/>
      <c r="AS33" s="15"/>
      <c r="AT33" s="15"/>
      <c r="AU33" s="15"/>
      <c r="AV33" s="15"/>
      <c r="AW33" s="15"/>
      <c r="AX33" s="33"/>
      <c r="AY33" s="15"/>
      <c r="AZ33" s="15"/>
    </row>
    <row r="35" ht="12.75">
      <c r="C35" s="5" t="s">
        <v>25</v>
      </c>
    </row>
    <row r="48" spans="38:43" ht="12.75">
      <c r="AL48" s="72"/>
      <c r="AM48" s="28"/>
      <c r="AO48" s="28"/>
      <c r="AP48" s="28"/>
      <c r="AQ48" s="28"/>
    </row>
    <row r="49" spans="38:43" ht="12.75">
      <c r="AL49" s="72"/>
      <c r="AM49" s="28"/>
      <c r="AO49" s="28"/>
      <c r="AP49" s="28"/>
      <c r="AQ49" s="28"/>
    </row>
    <row r="50" spans="38:43" ht="12.75">
      <c r="AL50" s="72"/>
      <c r="AM50" s="28"/>
      <c r="AO50" s="28"/>
      <c r="AP50" s="28"/>
      <c r="AQ50" s="28"/>
    </row>
    <row r="51" spans="38:43" ht="12.75">
      <c r="AL51" s="72"/>
      <c r="AM51" s="28"/>
      <c r="AO51" s="28"/>
      <c r="AP51" s="28"/>
      <c r="AQ51" s="28"/>
    </row>
    <row r="52" spans="38:43" ht="12.75">
      <c r="AL52" s="72"/>
      <c r="AM52" s="28"/>
      <c r="AO52" s="28"/>
      <c r="AP52" s="28"/>
      <c r="AQ52" s="28"/>
    </row>
    <row r="53" spans="38:43" ht="12.75">
      <c r="AL53" s="72"/>
      <c r="AM53" s="28"/>
      <c r="AO53" s="28"/>
      <c r="AP53" s="28"/>
      <c r="AQ53" s="28"/>
    </row>
    <row r="54" spans="38:43" ht="12.75">
      <c r="AL54" s="72"/>
      <c r="AM54" s="28"/>
      <c r="AO54" s="28"/>
      <c r="AP54" s="28"/>
      <c r="AQ54" s="28"/>
    </row>
    <row r="55" spans="38:43" ht="12.75">
      <c r="AL55" s="72"/>
      <c r="AM55" s="28"/>
      <c r="AO55" s="28"/>
      <c r="AP55" s="28"/>
      <c r="AQ55" s="28"/>
    </row>
  </sheetData>
  <sheetProtection/>
  <mergeCells count="1">
    <mergeCell ref="G21:I21"/>
  </mergeCells>
  <printOptions/>
  <pageMargins left="0.1968503937007874" right="0.1968503937007874" top="0.1968503937007874" bottom="0.1968503937007874" header="0" footer="0"/>
  <pageSetup horizontalDpi="600" verticalDpi="600" orientation="landscape" paperSize="9" scale="67" r:id="rId1"/>
  <colBreaks count="1" manualBreakCount="1">
    <brk id="2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Z35"/>
  <sheetViews>
    <sheetView zoomScaleSheetLayoutView="100" zoomScalePageLayoutView="0" workbookViewId="0" topLeftCell="A1">
      <pane xSplit="2" ySplit="2" topLeftCell="I15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M26" sqref="AM26"/>
    </sheetView>
  </sheetViews>
  <sheetFormatPr defaultColWidth="8.875" defaultRowHeight="12.75"/>
  <cols>
    <col min="1" max="1" width="8.375" style="27" customWidth="1"/>
    <col min="2" max="2" width="7.00390625" style="27" customWidth="1"/>
    <col min="3" max="5" width="8.00390625" style="5" customWidth="1"/>
    <col min="6" max="6" width="8.875" style="5" customWidth="1"/>
    <col min="7" max="12" width="8.00390625" style="5" customWidth="1"/>
    <col min="13" max="19" width="8.00390625" style="28" customWidth="1"/>
    <col min="20" max="20" width="8.00390625" style="5" customWidth="1"/>
    <col min="21" max="23" width="8.00390625" style="28" customWidth="1"/>
    <col min="24" max="26" width="8.00390625" style="5" customWidth="1"/>
    <col min="27" max="27" width="6.625" style="5" customWidth="1"/>
    <col min="28" max="31" width="8.125" style="5" customWidth="1"/>
    <col min="32" max="32" width="8.125" style="42" customWidth="1"/>
    <col min="33" max="37" width="8.125" style="5" customWidth="1"/>
    <col min="38" max="38" width="8.125" style="42" customWidth="1"/>
    <col min="39" max="39" width="8.125" style="5" customWidth="1"/>
    <col min="40" max="40" width="8.125" style="28" customWidth="1"/>
    <col min="41" max="49" width="8.125" style="5" customWidth="1"/>
    <col min="50" max="50" width="8.125" style="42" customWidth="1"/>
    <col min="51" max="52" width="8.125" style="5" customWidth="1"/>
    <col min="53" max="87" width="4.75390625" style="5" customWidth="1"/>
    <col min="88" max="16384" width="8.875" style="5" customWidth="1"/>
  </cols>
  <sheetData>
    <row r="1" spans="1:52" ht="15.75" customHeight="1">
      <c r="A1" s="1"/>
      <c r="B1" s="2"/>
      <c r="C1" s="3" t="s">
        <v>0</v>
      </c>
      <c r="D1" s="3"/>
      <c r="E1" s="3"/>
      <c r="F1" s="4"/>
      <c r="G1" s="4"/>
      <c r="H1" s="4"/>
      <c r="I1" s="4"/>
      <c r="J1" s="4"/>
      <c r="K1" s="4"/>
      <c r="L1" s="4"/>
      <c r="M1" s="3"/>
      <c r="N1" s="3"/>
      <c r="O1" s="3"/>
      <c r="P1" s="3"/>
      <c r="Q1" s="3"/>
      <c r="R1" s="3"/>
      <c r="S1" s="3"/>
      <c r="T1" s="4"/>
      <c r="U1" s="3"/>
      <c r="V1" s="3"/>
      <c r="W1" s="3"/>
      <c r="X1" s="4"/>
      <c r="Y1" s="4"/>
      <c r="Z1" s="4"/>
      <c r="AA1" s="4"/>
      <c r="AB1" s="4"/>
      <c r="AC1" s="4"/>
      <c r="AD1" s="4"/>
      <c r="AE1" s="4"/>
      <c r="AF1" s="40"/>
      <c r="AG1" s="4"/>
      <c r="AH1" s="4"/>
      <c r="AI1" s="4"/>
      <c r="AJ1" s="4"/>
      <c r="AK1" s="4"/>
      <c r="AL1" s="40"/>
      <c r="AM1" s="4"/>
      <c r="AN1" s="3"/>
      <c r="AO1" s="4"/>
      <c r="AP1" s="4"/>
      <c r="AQ1" s="4"/>
      <c r="AR1" s="4"/>
      <c r="AS1" s="4"/>
      <c r="AT1" s="4"/>
      <c r="AU1" s="4"/>
      <c r="AV1" s="4"/>
      <c r="AW1" s="4"/>
      <c r="AX1" s="40"/>
      <c r="AY1" s="4"/>
      <c r="AZ1" s="4"/>
    </row>
    <row r="2" spans="1:52" ht="18" customHeight="1">
      <c r="A2" s="6"/>
      <c r="B2" s="6" t="s">
        <v>1</v>
      </c>
      <c r="C2" s="7">
        <v>1</v>
      </c>
      <c r="D2" s="7">
        <v>2</v>
      </c>
      <c r="E2" s="7">
        <v>3</v>
      </c>
      <c r="F2" s="8">
        <v>4</v>
      </c>
      <c r="G2" s="7">
        <v>5</v>
      </c>
      <c r="H2" s="7">
        <v>6</v>
      </c>
      <c r="I2" s="7">
        <v>7</v>
      </c>
      <c r="J2" s="7">
        <v>8</v>
      </c>
      <c r="K2" s="7">
        <v>9</v>
      </c>
      <c r="L2" s="8">
        <v>10</v>
      </c>
      <c r="M2" s="9">
        <v>11</v>
      </c>
      <c r="N2" s="9">
        <v>12</v>
      </c>
      <c r="O2" s="9">
        <v>13</v>
      </c>
      <c r="P2" s="9">
        <v>14</v>
      </c>
      <c r="Q2" s="9">
        <v>15</v>
      </c>
      <c r="R2" s="9">
        <v>16</v>
      </c>
      <c r="S2" s="9">
        <v>17</v>
      </c>
      <c r="T2" s="7">
        <v>18</v>
      </c>
      <c r="U2" s="9">
        <v>19</v>
      </c>
      <c r="V2" s="9">
        <v>20</v>
      </c>
      <c r="W2" s="9">
        <v>21</v>
      </c>
      <c r="X2" s="8">
        <v>22</v>
      </c>
      <c r="Y2" s="7">
        <v>23</v>
      </c>
      <c r="Z2" s="7">
        <v>24</v>
      </c>
      <c r="AA2" s="8" t="s">
        <v>2</v>
      </c>
      <c r="AB2" s="60">
        <v>0</v>
      </c>
      <c r="AC2" s="60">
        <v>1</v>
      </c>
      <c r="AD2" s="60">
        <v>2</v>
      </c>
      <c r="AE2" s="60">
        <v>3</v>
      </c>
      <c r="AF2" s="61">
        <v>4</v>
      </c>
      <c r="AG2" s="60">
        <v>5</v>
      </c>
      <c r="AH2" s="60">
        <v>6</v>
      </c>
      <c r="AI2" s="60">
        <v>7</v>
      </c>
      <c r="AJ2" s="60">
        <v>8</v>
      </c>
      <c r="AK2" s="60">
        <v>9</v>
      </c>
      <c r="AL2" s="61">
        <v>10</v>
      </c>
      <c r="AM2" s="60">
        <v>11</v>
      </c>
      <c r="AN2" s="60">
        <v>12</v>
      </c>
      <c r="AO2" s="60">
        <v>13</v>
      </c>
      <c r="AP2" s="60">
        <v>14</v>
      </c>
      <c r="AQ2" s="60">
        <v>15</v>
      </c>
      <c r="AR2" s="60">
        <v>16</v>
      </c>
      <c r="AS2" s="60">
        <v>17</v>
      </c>
      <c r="AT2" s="60">
        <v>18</v>
      </c>
      <c r="AU2" s="60">
        <v>19</v>
      </c>
      <c r="AV2" s="60">
        <v>20</v>
      </c>
      <c r="AW2" s="60">
        <v>21</v>
      </c>
      <c r="AX2" s="61">
        <v>22</v>
      </c>
      <c r="AY2" s="60">
        <v>23</v>
      </c>
      <c r="AZ2" s="60">
        <v>24</v>
      </c>
    </row>
    <row r="3" spans="1:52" ht="18" customHeight="1">
      <c r="A3" s="6"/>
      <c r="B3" s="10" t="s">
        <v>3</v>
      </c>
      <c r="C3" s="11">
        <f aca="true" t="shared" si="0" ref="C3:C8">(AC3-AB3)*AA3</f>
        <v>539.9999999995089</v>
      </c>
      <c r="D3" s="11">
        <f aca="true" t="shared" si="1" ref="D3:D8">(AD3-AC3)*AA3</f>
        <v>719.9999999993452</v>
      </c>
      <c r="E3" s="11">
        <f aca="true" t="shared" si="2" ref="E3:E8">(AE3-AD3)*AA3</f>
        <v>719.9999999993452</v>
      </c>
      <c r="F3" s="12">
        <f aca="true" t="shared" si="3" ref="F3:F8">(AF3-AE3)*AA3</f>
        <v>719.9999999993452</v>
      </c>
      <c r="G3" s="11">
        <f aca="true" t="shared" si="4" ref="G3:G8">(AG3-AF3)*AA3</f>
        <v>719.9999999993452</v>
      </c>
      <c r="H3" s="11">
        <f aca="true" t="shared" si="5" ref="H3:H8">(AH3-AG3)*AA3</f>
        <v>720.0000000034379</v>
      </c>
      <c r="I3" s="11">
        <f aca="true" t="shared" si="6" ref="I3:I8">(AI3-AH3)*AA3</f>
        <v>899.9999999991815</v>
      </c>
      <c r="J3" s="11">
        <f aca="true" t="shared" si="7" ref="J3:J8">(AJ3-AI3)*AA3</f>
        <v>1079.9999999990177</v>
      </c>
      <c r="K3" s="11">
        <f aca="true" t="shared" si="8" ref="K3:K8">(AK3-AJ3)*AA3</f>
        <v>899.9999999991815</v>
      </c>
      <c r="L3" s="12">
        <f aca="true" t="shared" si="9" ref="L3:L8">(AL3-AK3)*AA3</f>
        <v>1079.9999999990177</v>
      </c>
      <c r="M3" s="13">
        <f aca="true" t="shared" si="10" ref="M3:M8">(AM3-AL3)*AA3</f>
        <v>1080.0000000031105</v>
      </c>
      <c r="N3" s="13">
        <f aca="true" t="shared" si="11" ref="N3:N8">(AN3-AM3)*AA3</f>
        <v>1259.999999998854</v>
      </c>
      <c r="O3" s="13">
        <f aca="true" t="shared" si="12" ref="O3:O8">(AO3-AN3)*AA3</f>
        <v>1079.9999999990177</v>
      </c>
      <c r="P3" s="13">
        <f aca="true" t="shared" si="13" ref="P3:P8">(AP3-AO3)*AA3</f>
        <v>1259.999999998854</v>
      </c>
      <c r="Q3" s="13">
        <f aca="true" t="shared" si="14" ref="Q3:Q8">(AQ3-AP3)*AA3</f>
        <v>1080.0000000031105</v>
      </c>
      <c r="R3" s="13">
        <f aca="true" t="shared" si="15" ref="R3:R8">(AR3-AQ3)*AA3</f>
        <v>1079.9999999990177</v>
      </c>
      <c r="S3" s="13">
        <f aca="true" t="shared" si="16" ref="S3:S8">(AS3-AR3)*AA3</f>
        <v>1259.999999998854</v>
      </c>
      <c r="T3" s="11">
        <f aca="true" t="shared" si="17" ref="T3:T8">(AT3-AS3)*AA3</f>
        <v>1079.9999999990177</v>
      </c>
      <c r="U3" s="13">
        <f aca="true" t="shared" si="18" ref="U3:U8">(AU3-AT3)*AA3</f>
        <v>1080.0000000031105</v>
      </c>
      <c r="V3" s="13">
        <f aca="true" t="shared" si="19" ref="V3:V8">(AV3-AU3)*AA3</f>
        <v>899.9999999991815</v>
      </c>
      <c r="W3" s="13">
        <f aca="true" t="shared" si="20" ref="W3:W8">(AW3-AV3)*AA3</f>
        <v>899.9999999991815</v>
      </c>
      <c r="X3" s="12">
        <f aca="true" t="shared" si="21" ref="X3:X8">(AX3-AW3)*AA3</f>
        <v>719.9999999993452</v>
      </c>
      <c r="Y3" s="11">
        <f aca="true" t="shared" si="22" ref="Y3:Y8">(AY3-AX3)*AA3</f>
        <v>719.9999999993452</v>
      </c>
      <c r="Z3" s="11">
        <f aca="true" t="shared" si="23" ref="Z3:Z8">(AZ3-AY3)*AA3</f>
        <v>720.0000000034379</v>
      </c>
      <c r="AA3" s="14">
        <v>18000</v>
      </c>
      <c r="AB3" s="58">
        <v>1383.16</v>
      </c>
      <c r="AC3" s="58">
        <v>1383.19</v>
      </c>
      <c r="AD3" s="58">
        <v>1383.23</v>
      </c>
      <c r="AE3" s="58">
        <v>1383.27</v>
      </c>
      <c r="AF3" s="59">
        <v>1383.31</v>
      </c>
      <c r="AG3" s="58">
        <v>1383.35</v>
      </c>
      <c r="AH3" s="58">
        <v>1383.39</v>
      </c>
      <c r="AI3" s="58">
        <v>1383.44</v>
      </c>
      <c r="AJ3" s="58">
        <v>1383.5</v>
      </c>
      <c r="AK3" s="58">
        <v>1383.55</v>
      </c>
      <c r="AL3" s="59">
        <v>1383.61</v>
      </c>
      <c r="AM3" s="58">
        <v>1383.67</v>
      </c>
      <c r="AN3" s="58">
        <v>1383.74</v>
      </c>
      <c r="AO3" s="58">
        <v>1383.8</v>
      </c>
      <c r="AP3" s="58">
        <v>1383.87</v>
      </c>
      <c r="AQ3" s="58">
        <v>1383.93</v>
      </c>
      <c r="AR3" s="58">
        <v>1383.99</v>
      </c>
      <c r="AS3" s="58">
        <v>1384.06</v>
      </c>
      <c r="AT3" s="58">
        <v>1384.12</v>
      </c>
      <c r="AU3" s="58">
        <v>1384.18</v>
      </c>
      <c r="AV3" s="58">
        <v>1384.23</v>
      </c>
      <c r="AW3" s="58">
        <v>1384.28</v>
      </c>
      <c r="AX3" s="59">
        <v>1384.32</v>
      </c>
      <c r="AY3" s="58">
        <v>1384.36</v>
      </c>
      <c r="AZ3" s="58">
        <v>1384.4</v>
      </c>
    </row>
    <row r="4" spans="1:52" ht="24.75" customHeight="1">
      <c r="A4" s="29" t="s">
        <v>4</v>
      </c>
      <c r="B4" s="15" t="s">
        <v>5</v>
      </c>
      <c r="C4" s="16">
        <f t="shared" si="0"/>
        <v>287.99999999973807</v>
      </c>
      <c r="D4" s="16">
        <f t="shared" si="1"/>
        <v>215.99999999980355</v>
      </c>
      <c r="E4" s="16">
        <f t="shared" si="2"/>
        <v>324.00000000052387</v>
      </c>
      <c r="F4" s="12">
        <f t="shared" si="3"/>
        <v>252.00000000058935</v>
      </c>
      <c r="G4" s="16">
        <f t="shared" si="4"/>
        <v>251.99999999895226</v>
      </c>
      <c r="H4" s="16">
        <f t="shared" si="5"/>
        <v>-71.99999999993452</v>
      </c>
      <c r="I4" s="16">
        <f t="shared" si="6"/>
        <v>648.0000000010477</v>
      </c>
      <c r="J4" s="16">
        <f t="shared" si="7"/>
        <v>251.99999999895226</v>
      </c>
      <c r="K4" s="16">
        <f t="shared" si="8"/>
        <v>287.99999999973807</v>
      </c>
      <c r="L4" s="12">
        <f t="shared" si="9"/>
        <v>288.00000000137516</v>
      </c>
      <c r="M4" s="17">
        <f t="shared" si="10"/>
        <v>287.99999999973807</v>
      </c>
      <c r="N4" s="17">
        <f t="shared" si="11"/>
        <v>323.9999999988868</v>
      </c>
      <c r="O4" s="17">
        <f t="shared" si="12"/>
        <v>288.00000000137516</v>
      </c>
      <c r="P4" s="17">
        <f t="shared" si="13"/>
        <v>287.99999999973807</v>
      </c>
      <c r="Q4" s="17">
        <f t="shared" si="14"/>
        <v>287.99999999973807</v>
      </c>
      <c r="R4" s="17">
        <f t="shared" si="15"/>
        <v>324.00000000052387</v>
      </c>
      <c r="S4" s="17">
        <f t="shared" si="16"/>
        <v>323.9999999988868</v>
      </c>
      <c r="T4" s="16">
        <f t="shared" si="17"/>
        <v>324.00000000052387</v>
      </c>
      <c r="U4" s="17">
        <f t="shared" si="18"/>
        <v>324.00000000052387</v>
      </c>
      <c r="V4" s="17">
        <f t="shared" si="19"/>
        <v>395.9999999988213</v>
      </c>
      <c r="W4" s="17">
        <f t="shared" si="20"/>
        <v>288.00000000137516</v>
      </c>
      <c r="X4" s="12">
        <f t="shared" si="21"/>
        <v>323.9999999988868</v>
      </c>
      <c r="Y4" s="16">
        <f t="shared" si="22"/>
        <v>287.99999999973807</v>
      </c>
      <c r="Z4" s="16">
        <f t="shared" si="23"/>
        <v>288.00000000137516</v>
      </c>
      <c r="AA4" s="12">
        <v>3600</v>
      </c>
      <c r="AB4" s="58">
        <v>2527.81</v>
      </c>
      <c r="AC4" s="58">
        <v>2527.89</v>
      </c>
      <c r="AD4" s="58">
        <v>2527.95</v>
      </c>
      <c r="AE4" s="58">
        <v>2528.04</v>
      </c>
      <c r="AF4" s="59">
        <v>2528.11</v>
      </c>
      <c r="AG4" s="58">
        <v>2528.18</v>
      </c>
      <c r="AH4" s="58">
        <v>2528.16</v>
      </c>
      <c r="AI4" s="58">
        <v>2528.34</v>
      </c>
      <c r="AJ4" s="58">
        <v>2528.41</v>
      </c>
      <c r="AK4" s="58">
        <v>2528.49</v>
      </c>
      <c r="AL4" s="59">
        <v>2528.57</v>
      </c>
      <c r="AM4" s="58">
        <v>2528.65</v>
      </c>
      <c r="AN4" s="58">
        <v>2528.74</v>
      </c>
      <c r="AO4" s="58">
        <v>2528.82</v>
      </c>
      <c r="AP4" s="58">
        <v>2528.9</v>
      </c>
      <c r="AQ4" s="58">
        <v>2528.98</v>
      </c>
      <c r="AR4" s="58">
        <v>2529.07</v>
      </c>
      <c r="AS4" s="58">
        <v>2529.16</v>
      </c>
      <c r="AT4" s="58">
        <v>2529.25</v>
      </c>
      <c r="AU4" s="58">
        <v>2529.34</v>
      </c>
      <c r="AV4" s="58">
        <v>2529.45</v>
      </c>
      <c r="AW4" s="58">
        <v>2529.53</v>
      </c>
      <c r="AX4" s="59">
        <v>2529.62</v>
      </c>
      <c r="AY4" s="58">
        <v>2529.7</v>
      </c>
      <c r="AZ4" s="58">
        <v>2529.78</v>
      </c>
    </row>
    <row r="5" spans="1:52" ht="24.75" customHeight="1">
      <c r="A5" s="30" t="s">
        <v>6</v>
      </c>
      <c r="B5" s="15" t="s">
        <v>7</v>
      </c>
      <c r="C5" s="16">
        <f t="shared" si="0"/>
        <v>0</v>
      </c>
      <c r="D5" s="16">
        <f t="shared" si="1"/>
        <v>0</v>
      </c>
      <c r="E5" s="16">
        <f t="shared" si="2"/>
        <v>0</v>
      </c>
      <c r="F5" s="12">
        <f t="shared" si="3"/>
        <v>0</v>
      </c>
      <c r="G5" s="16">
        <f t="shared" si="4"/>
        <v>0</v>
      </c>
      <c r="H5" s="16">
        <f t="shared" si="5"/>
        <v>0</v>
      </c>
      <c r="I5" s="16">
        <f t="shared" si="6"/>
        <v>0</v>
      </c>
      <c r="J5" s="16">
        <f t="shared" si="7"/>
        <v>0</v>
      </c>
      <c r="K5" s="16">
        <f t="shared" si="8"/>
        <v>0</v>
      </c>
      <c r="L5" s="12">
        <f t="shared" si="9"/>
        <v>0</v>
      </c>
      <c r="M5" s="17">
        <f t="shared" si="10"/>
        <v>9.59999999977299</v>
      </c>
      <c r="N5" s="17">
        <f t="shared" si="11"/>
        <v>9.59999999977299</v>
      </c>
      <c r="O5" s="17">
        <f t="shared" si="12"/>
        <v>9.59999999977299</v>
      </c>
      <c r="P5" s="17">
        <f t="shared" si="13"/>
        <v>0</v>
      </c>
      <c r="Q5" s="17">
        <f t="shared" si="14"/>
        <v>9.59999999977299</v>
      </c>
      <c r="R5" s="17">
        <f t="shared" si="15"/>
        <v>0</v>
      </c>
      <c r="S5" s="17">
        <f t="shared" si="16"/>
        <v>9.59999999977299</v>
      </c>
      <c r="T5" s="16">
        <f t="shared" si="17"/>
        <v>19.19999999954598</v>
      </c>
      <c r="U5" s="17">
        <f t="shared" si="18"/>
        <v>9.59999999977299</v>
      </c>
      <c r="V5" s="17">
        <f t="shared" si="19"/>
        <v>19.200000001728768</v>
      </c>
      <c r="W5" s="17">
        <f t="shared" si="20"/>
        <v>0</v>
      </c>
      <c r="X5" s="12">
        <f t="shared" si="21"/>
        <v>9.59999999977299</v>
      </c>
      <c r="Y5" s="16">
        <f t="shared" si="22"/>
        <v>0</v>
      </c>
      <c r="Z5" s="16">
        <f t="shared" si="23"/>
        <v>0</v>
      </c>
      <c r="AA5" s="12">
        <v>9600</v>
      </c>
      <c r="AB5" s="81">
        <v>1895.458</v>
      </c>
      <c r="AC5" s="81">
        <v>1895.458</v>
      </c>
      <c r="AD5" s="81">
        <v>1895.458</v>
      </c>
      <c r="AE5" s="81">
        <v>1895.458</v>
      </c>
      <c r="AF5" s="81">
        <v>1895.458</v>
      </c>
      <c r="AG5" s="81">
        <v>1895.458</v>
      </c>
      <c r="AH5" s="81">
        <v>1895.458</v>
      </c>
      <c r="AI5" s="81">
        <v>1895.458</v>
      </c>
      <c r="AJ5" s="81">
        <v>1895.458</v>
      </c>
      <c r="AK5" s="81">
        <v>1895.458</v>
      </c>
      <c r="AL5" s="81">
        <v>1895.458</v>
      </c>
      <c r="AM5" s="81">
        <v>1895.459</v>
      </c>
      <c r="AN5" s="81">
        <v>1895.46</v>
      </c>
      <c r="AO5" s="81">
        <v>1895.461</v>
      </c>
      <c r="AP5" s="81">
        <v>1895.461</v>
      </c>
      <c r="AQ5" s="81">
        <v>1895.462</v>
      </c>
      <c r="AR5" s="81">
        <v>1895.462</v>
      </c>
      <c r="AS5" s="81">
        <v>1895.463</v>
      </c>
      <c r="AT5" s="81">
        <v>1895.465</v>
      </c>
      <c r="AU5" s="81">
        <v>1895.466</v>
      </c>
      <c r="AV5" s="81">
        <v>1895.468</v>
      </c>
      <c r="AW5" s="81">
        <v>1895.468</v>
      </c>
      <c r="AX5" s="81">
        <v>1895.469</v>
      </c>
      <c r="AY5" s="81">
        <v>1895.469</v>
      </c>
      <c r="AZ5" s="81">
        <v>1895.469</v>
      </c>
    </row>
    <row r="6" spans="1:52" ht="24.75" customHeight="1">
      <c r="A6" s="30" t="s">
        <v>8</v>
      </c>
      <c r="B6" s="15" t="s">
        <v>9</v>
      </c>
      <c r="C6" s="16">
        <f t="shared" si="0"/>
        <v>144.00000000000546</v>
      </c>
      <c r="D6" s="16">
        <f t="shared" si="1"/>
        <v>144.00000000000546</v>
      </c>
      <c r="E6" s="16">
        <f t="shared" si="2"/>
        <v>144.00000000000546</v>
      </c>
      <c r="F6" s="12">
        <f t="shared" si="3"/>
        <v>144.00000000000546</v>
      </c>
      <c r="G6" s="16">
        <f t="shared" si="4"/>
        <v>191.9999999999618</v>
      </c>
      <c r="H6" s="16">
        <f t="shared" si="5"/>
        <v>144.00000000000546</v>
      </c>
      <c r="I6" s="16">
        <f t="shared" si="6"/>
        <v>191.9999999999618</v>
      </c>
      <c r="J6" s="16">
        <f t="shared" si="7"/>
        <v>192.00000000009823</v>
      </c>
      <c r="K6" s="16">
        <f t="shared" si="8"/>
        <v>191.9999999999618</v>
      </c>
      <c r="L6" s="12">
        <f t="shared" si="9"/>
        <v>191.9999999999618</v>
      </c>
      <c r="M6" s="17">
        <f t="shared" si="10"/>
        <v>240.00000000005457</v>
      </c>
      <c r="N6" s="17">
        <f t="shared" si="11"/>
        <v>239.99999999991815</v>
      </c>
      <c r="O6" s="17">
        <f t="shared" si="12"/>
        <v>240.00000000005457</v>
      </c>
      <c r="P6" s="17">
        <f t="shared" si="13"/>
        <v>191.9999999999618</v>
      </c>
      <c r="Q6" s="17">
        <f t="shared" si="14"/>
        <v>240.00000000005457</v>
      </c>
      <c r="R6" s="17">
        <f t="shared" si="15"/>
        <v>191.9999999999618</v>
      </c>
      <c r="S6" s="17">
        <f t="shared" si="16"/>
        <v>240.00000000005457</v>
      </c>
      <c r="T6" s="16">
        <f t="shared" si="17"/>
        <v>239.99999999991815</v>
      </c>
      <c r="U6" s="17">
        <f t="shared" si="18"/>
        <v>192.00000000009823</v>
      </c>
      <c r="V6" s="17">
        <f t="shared" si="19"/>
        <v>239.99999999991815</v>
      </c>
      <c r="W6" s="17">
        <f t="shared" si="20"/>
        <v>144.00000000000546</v>
      </c>
      <c r="X6" s="12">
        <f t="shared" si="21"/>
        <v>192.00000000009823</v>
      </c>
      <c r="Y6" s="16">
        <f t="shared" si="22"/>
        <v>144.00000000000546</v>
      </c>
      <c r="Z6" s="16">
        <f t="shared" si="23"/>
        <v>143.99999999986903</v>
      </c>
      <c r="AA6" s="12">
        <v>4800</v>
      </c>
      <c r="AB6" s="79">
        <v>241.94</v>
      </c>
      <c r="AC6" s="79">
        <v>241.97</v>
      </c>
      <c r="AD6" s="79">
        <v>242</v>
      </c>
      <c r="AE6" s="79">
        <v>242.03</v>
      </c>
      <c r="AF6" s="79">
        <v>242.06</v>
      </c>
      <c r="AG6" s="79">
        <v>242.1</v>
      </c>
      <c r="AH6" s="79">
        <v>242.13</v>
      </c>
      <c r="AI6" s="79">
        <v>242.17</v>
      </c>
      <c r="AJ6" s="79">
        <v>242.21</v>
      </c>
      <c r="AK6" s="79">
        <v>242.25</v>
      </c>
      <c r="AL6" s="79">
        <v>242.29</v>
      </c>
      <c r="AM6" s="79">
        <v>242.34</v>
      </c>
      <c r="AN6" s="79">
        <v>242.39</v>
      </c>
      <c r="AO6" s="79">
        <v>242.44</v>
      </c>
      <c r="AP6" s="79">
        <v>242.48</v>
      </c>
      <c r="AQ6" s="79">
        <v>242.53</v>
      </c>
      <c r="AR6" s="79">
        <v>242.57</v>
      </c>
      <c r="AS6" s="79">
        <v>242.62</v>
      </c>
      <c r="AT6" s="79">
        <v>242.67</v>
      </c>
      <c r="AU6" s="79">
        <v>242.71</v>
      </c>
      <c r="AV6" s="79">
        <v>242.76</v>
      </c>
      <c r="AW6" s="79">
        <v>242.79</v>
      </c>
      <c r="AX6" s="79">
        <v>242.83</v>
      </c>
      <c r="AY6" s="79">
        <v>242.86</v>
      </c>
      <c r="AZ6" s="79">
        <v>242.89</v>
      </c>
    </row>
    <row r="7" spans="1:52" ht="24.75" customHeight="1">
      <c r="A7" s="30" t="s">
        <v>10</v>
      </c>
      <c r="B7" s="15" t="s">
        <v>11</v>
      </c>
      <c r="C7" s="16">
        <f t="shared" si="0"/>
        <v>280.79999999827123</v>
      </c>
      <c r="D7" s="16">
        <f t="shared" si="1"/>
        <v>288.00000000301225</v>
      </c>
      <c r="E7" s="16">
        <f t="shared" si="2"/>
        <v>287.99999999973807</v>
      </c>
      <c r="F7" s="12">
        <f t="shared" si="3"/>
        <v>287.99999999973807</v>
      </c>
      <c r="G7" s="16">
        <f t="shared" si="4"/>
        <v>295.1999999979307</v>
      </c>
      <c r="H7" s="16">
        <f t="shared" si="5"/>
        <v>309.6000000008644</v>
      </c>
      <c r="I7" s="16">
        <f t="shared" si="6"/>
        <v>374.40000000096916</v>
      </c>
      <c r="J7" s="16">
        <f t="shared" si="7"/>
        <v>503.9999999979045</v>
      </c>
      <c r="K7" s="16">
        <f t="shared" si="8"/>
        <v>540.0000000019645</v>
      </c>
      <c r="L7" s="12">
        <f t="shared" si="9"/>
        <v>532.8000000004977</v>
      </c>
      <c r="M7" s="17">
        <f t="shared" si="10"/>
        <v>612.0000000002619</v>
      </c>
      <c r="N7" s="17">
        <f t="shared" si="11"/>
        <v>626.3999999999214</v>
      </c>
      <c r="O7" s="17">
        <f t="shared" si="12"/>
        <v>647.9999999977736</v>
      </c>
      <c r="P7" s="17">
        <f t="shared" si="13"/>
        <v>619.2000000017288</v>
      </c>
      <c r="Q7" s="17">
        <f t="shared" si="14"/>
        <v>633.5999999981141</v>
      </c>
      <c r="R7" s="17">
        <f t="shared" si="15"/>
        <v>597.6000000006024</v>
      </c>
      <c r="S7" s="17">
        <f t="shared" si="16"/>
        <v>568.8000000012835</v>
      </c>
      <c r="T7" s="16">
        <f t="shared" si="17"/>
        <v>496.7999999997119</v>
      </c>
      <c r="U7" s="17">
        <f t="shared" si="18"/>
        <v>482.4000000000524</v>
      </c>
      <c r="V7" s="17">
        <f t="shared" si="19"/>
        <v>431.9999999996071</v>
      </c>
      <c r="W7" s="17">
        <f t="shared" si="20"/>
        <v>309.6000000008644</v>
      </c>
      <c r="X7" s="12">
        <f t="shared" si="21"/>
        <v>316.79999999905704</v>
      </c>
      <c r="Y7" s="16">
        <f t="shared" si="22"/>
        <v>338.40000000018335</v>
      </c>
      <c r="Z7" s="16">
        <f t="shared" si="23"/>
        <v>295.2000000012049</v>
      </c>
      <c r="AA7" s="12">
        <v>7200</v>
      </c>
      <c r="AB7" s="58">
        <v>3944.172</v>
      </c>
      <c r="AC7" s="58">
        <v>3944.211</v>
      </c>
      <c r="AD7" s="58">
        <v>3944.251</v>
      </c>
      <c r="AE7" s="58">
        <v>3944.291</v>
      </c>
      <c r="AF7" s="58">
        <v>3944.331</v>
      </c>
      <c r="AG7" s="58">
        <v>3944.372</v>
      </c>
      <c r="AH7" s="58">
        <v>3944.415</v>
      </c>
      <c r="AI7" s="58">
        <v>3944.467</v>
      </c>
      <c r="AJ7" s="58">
        <v>3944.537</v>
      </c>
      <c r="AK7" s="58">
        <v>3944.612</v>
      </c>
      <c r="AL7" s="59">
        <v>3944.686</v>
      </c>
      <c r="AM7" s="58">
        <v>3944.771</v>
      </c>
      <c r="AN7" s="58">
        <v>3944.858</v>
      </c>
      <c r="AO7" s="58">
        <v>3944.948</v>
      </c>
      <c r="AP7" s="58">
        <v>3945.034</v>
      </c>
      <c r="AQ7" s="58">
        <v>3945.122</v>
      </c>
      <c r="AR7" s="58">
        <v>3945.205</v>
      </c>
      <c r="AS7" s="58">
        <v>3945.284</v>
      </c>
      <c r="AT7" s="58">
        <v>3945.353</v>
      </c>
      <c r="AU7" s="58">
        <v>3945.42</v>
      </c>
      <c r="AV7" s="58">
        <v>3945.48</v>
      </c>
      <c r="AW7" s="58">
        <v>3945.523</v>
      </c>
      <c r="AX7" s="59">
        <v>3945.567</v>
      </c>
      <c r="AY7" s="58">
        <v>3945.614</v>
      </c>
      <c r="AZ7" s="58">
        <v>3945.655</v>
      </c>
    </row>
    <row r="8" spans="1:52" ht="24.75" customHeight="1">
      <c r="A8" s="30" t="s">
        <v>12</v>
      </c>
      <c r="B8" s="15" t="s">
        <v>13</v>
      </c>
      <c r="C8" s="16">
        <f t="shared" si="0"/>
        <v>0</v>
      </c>
      <c r="D8" s="16">
        <f t="shared" si="1"/>
        <v>0</v>
      </c>
      <c r="E8" s="16">
        <f t="shared" si="2"/>
        <v>0</v>
      </c>
      <c r="F8" s="12">
        <f t="shared" si="3"/>
        <v>0</v>
      </c>
      <c r="G8" s="16">
        <f t="shared" si="4"/>
        <v>0</v>
      </c>
      <c r="H8" s="16">
        <f t="shared" si="5"/>
        <v>0</v>
      </c>
      <c r="I8" s="16">
        <f t="shared" si="6"/>
        <v>0</v>
      </c>
      <c r="J8" s="16">
        <f t="shared" si="7"/>
        <v>0</v>
      </c>
      <c r="K8" s="16">
        <f t="shared" si="8"/>
        <v>0</v>
      </c>
      <c r="L8" s="12">
        <f t="shared" si="9"/>
        <v>0</v>
      </c>
      <c r="M8" s="17">
        <f t="shared" si="10"/>
        <v>0</v>
      </c>
      <c r="N8" s="17">
        <f t="shared" si="11"/>
        <v>0</v>
      </c>
      <c r="O8" s="17">
        <f t="shared" si="12"/>
        <v>0</v>
      </c>
      <c r="P8" s="17">
        <f t="shared" si="13"/>
        <v>0</v>
      </c>
      <c r="Q8" s="17">
        <f t="shared" si="14"/>
        <v>0</v>
      </c>
      <c r="R8" s="17">
        <f t="shared" si="15"/>
        <v>0</v>
      </c>
      <c r="S8" s="17">
        <f t="shared" si="16"/>
        <v>0</v>
      </c>
      <c r="T8" s="16">
        <f t="shared" si="17"/>
        <v>0</v>
      </c>
      <c r="U8" s="17">
        <f t="shared" si="18"/>
        <v>0</v>
      </c>
      <c r="V8" s="17">
        <f t="shared" si="19"/>
        <v>0</v>
      </c>
      <c r="W8" s="17">
        <f t="shared" si="20"/>
        <v>0</v>
      </c>
      <c r="X8" s="12">
        <f t="shared" si="21"/>
        <v>0</v>
      </c>
      <c r="Y8" s="16">
        <f t="shared" si="22"/>
        <v>0</v>
      </c>
      <c r="Z8" s="16">
        <f t="shared" si="23"/>
        <v>0</v>
      </c>
      <c r="AA8" s="12">
        <v>7200</v>
      </c>
      <c r="AB8" s="74">
        <v>2.104</v>
      </c>
      <c r="AC8" s="74">
        <v>2.104</v>
      </c>
      <c r="AD8" s="74">
        <v>2.104</v>
      </c>
      <c r="AE8" s="74">
        <v>2.104</v>
      </c>
      <c r="AF8" s="74">
        <v>2.104</v>
      </c>
      <c r="AG8" s="74">
        <v>2.104</v>
      </c>
      <c r="AH8" s="74">
        <v>2.104</v>
      </c>
      <c r="AI8" s="74">
        <v>2.104</v>
      </c>
      <c r="AJ8" s="74">
        <v>2.104</v>
      </c>
      <c r="AK8" s="74">
        <v>2.104</v>
      </c>
      <c r="AL8" s="74">
        <v>2.104</v>
      </c>
      <c r="AM8" s="74">
        <v>2.104</v>
      </c>
      <c r="AN8" s="74">
        <v>2.104</v>
      </c>
      <c r="AO8" s="74">
        <v>2.104</v>
      </c>
      <c r="AP8" s="74">
        <v>2.104</v>
      </c>
      <c r="AQ8" s="74">
        <v>2.104</v>
      </c>
      <c r="AR8" s="74">
        <v>2.104</v>
      </c>
      <c r="AS8" s="74">
        <v>2.104</v>
      </c>
      <c r="AT8" s="74">
        <v>2.104</v>
      </c>
      <c r="AU8" s="74">
        <v>2.104</v>
      </c>
      <c r="AV8" s="74">
        <v>2.104</v>
      </c>
      <c r="AW8" s="74">
        <v>2.104</v>
      </c>
      <c r="AX8" s="74">
        <v>2.104</v>
      </c>
      <c r="AY8" s="74">
        <v>2.104</v>
      </c>
      <c r="AZ8" s="74">
        <v>2.104</v>
      </c>
    </row>
    <row r="9" spans="1:52" ht="17.25" customHeight="1">
      <c r="A9" s="30" t="s">
        <v>14</v>
      </c>
      <c r="B9" s="15"/>
      <c r="C9" s="16"/>
      <c r="D9" s="16"/>
      <c r="E9" s="16"/>
      <c r="F9" s="12">
        <f>SUM(F4:F8)</f>
        <v>684.0000000003329</v>
      </c>
      <c r="G9" s="16"/>
      <c r="H9" s="16"/>
      <c r="I9" s="16"/>
      <c r="J9" s="16"/>
      <c r="K9" s="16"/>
      <c r="L9" s="12">
        <f>SUM(L4:L8)</f>
        <v>1012.8000000018346</v>
      </c>
      <c r="M9" s="17"/>
      <c r="N9" s="17"/>
      <c r="O9" s="17"/>
      <c r="P9" s="17"/>
      <c r="Q9" s="17"/>
      <c r="R9" s="17"/>
      <c r="S9" s="17"/>
      <c r="T9" s="16"/>
      <c r="U9" s="17"/>
      <c r="V9" s="17"/>
      <c r="W9" s="17"/>
      <c r="X9" s="12">
        <f>SUM(X4:X8)</f>
        <v>842.399999997815</v>
      </c>
      <c r="Y9" s="16"/>
      <c r="Z9" s="16"/>
      <c r="AA9" s="12"/>
      <c r="AB9" s="31"/>
      <c r="AC9" s="31"/>
      <c r="AD9" s="31"/>
      <c r="AE9" s="31"/>
      <c r="AF9" s="32"/>
      <c r="AG9" s="31"/>
      <c r="AH9" s="31"/>
      <c r="AI9" s="31"/>
      <c r="AJ9" s="31"/>
      <c r="AK9" s="31"/>
      <c r="AL9" s="32"/>
      <c r="AM9" s="31"/>
      <c r="AN9" s="36"/>
      <c r="AO9" s="31"/>
      <c r="AP9" s="31"/>
      <c r="AQ9" s="31"/>
      <c r="AR9" s="31"/>
      <c r="AS9" s="31"/>
      <c r="AT9" s="31"/>
      <c r="AU9" s="31"/>
      <c r="AV9" s="31"/>
      <c r="AW9" s="31"/>
      <c r="AX9" s="32"/>
      <c r="AY9" s="31"/>
      <c r="AZ9" s="31"/>
    </row>
    <row r="10" spans="1:52" ht="18" customHeight="1">
      <c r="A10" s="30" t="s">
        <v>15</v>
      </c>
      <c r="B10" s="15"/>
      <c r="C10" s="16"/>
      <c r="D10" s="16"/>
      <c r="E10" s="16"/>
      <c r="F10" s="12">
        <f>F3-F9</f>
        <v>35.99999999901229</v>
      </c>
      <c r="G10" s="16"/>
      <c r="H10" s="16"/>
      <c r="I10" s="16"/>
      <c r="J10" s="16"/>
      <c r="K10" s="16"/>
      <c r="L10" s="12">
        <f>L3-L9</f>
        <v>67.19999999718311</v>
      </c>
      <c r="M10" s="17"/>
      <c r="N10" s="17"/>
      <c r="O10" s="17"/>
      <c r="P10" s="17"/>
      <c r="Q10" s="17"/>
      <c r="R10" s="17"/>
      <c r="S10" s="17"/>
      <c r="T10" s="16"/>
      <c r="U10" s="17"/>
      <c r="V10" s="17"/>
      <c r="W10" s="17"/>
      <c r="X10" s="12">
        <f>X3-X9</f>
        <v>-122.39999999846987</v>
      </c>
      <c r="Y10" s="16"/>
      <c r="Z10" s="16"/>
      <c r="AA10" s="12"/>
      <c r="AB10" s="31"/>
      <c r="AC10" s="31"/>
      <c r="AD10" s="31"/>
      <c r="AE10" s="31"/>
      <c r="AF10" s="32"/>
      <c r="AG10" s="31"/>
      <c r="AH10" s="31"/>
      <c r="AI10" s="31"/>
      <c r="AJ10" s="31"/>
      <c r="AK10" s="31"/>
      <c r="AL10" s="32"/>
      <c r="AM10" s="31"/>
      <c r="AN10" s="36"/>
      <c r="AO10" s="31"/>
      <c r="AP10" s="31"/>
      <c r="AQ10" s="31"/>
      <c r="AR10" s="31"/>
      <c r="AS10" s="31"/>
      <c r="AT10" s="31"/>
      <c r="AU10" s="31"/>
      <c r="AV10" s="31"/>
      <c r="AW10" s="31"/>
      <c r="AX10" s="32"/>
      <c r="AY10" s="31"/>
      <c r="AZ10" s="31"/>
    </row>
    <row r="11" spans="1:52" ht="24.75" customHeight="1">
      <c r="A11" s="34"/>
      <c r="B11" s="18" t="s">
        <v>16</v>
      </c>
      <c r="C11" s="16">
        <f aca="true" t="shared" si="24" ref="C11:C19">(AC11-AB11)*AA11</f>
        <v>1439.9999999986903</v>
      </c>
      <c r="D11" s="16">
        <f aca="true" t="shared" si="25" ref="D11:D18">(AD11-AC11)*AA11</f>
        <v>1980.0000000104774</v>
      </c>
      <c r="E11" s="16">
        <f aca="true" t="shared" si="26" ref="E11:E18">(AE11-AD11)*AA11</f>
        <v>1620.0000000026193</v>
      </c>
      <c r="F11" s="12">
        <f aca="true" t="shared" si="27" ref="F11:F18">(AF11-AE11)*AA11</f>
        <v>1619.9999999862484</v>
      </c>
      <c r="G11" s="16">
        <f aca="true" t="shared" si="28" ref="G11:G18">(AG11-AF11)*AA11</f>
        <v>1980.0000000104774</v>
      </c>
      <c r="H11" s="16">
        <f aca="true" t="shared" si="29" ref="H11:H18">(AH11-AG11)*AA11</f>
        <v>1799.9999999901775</v>
      </c>
      <c r="I11" s="16">
        <f aca="true" t="shared" si="30" ref="I11:I18">(AI11-AH11)*AA11</f>
        <v>1800.0000000065484</v>
      </c>
      <c r="J11" s="16">
        <f aca="true" t="shared" si="31" ref="J11:J18">(AJ11-AI11)*AA11</f>
        <v>2520.0000000058935</v>
      </c>
      <c r="K11" s="16">
        <f aca="true" t="shared" si="32" ref="K11:K18">(AK11-AJ11)*AA11</f>
        <v>2339.9999999855936</v>
      </c>
      <c r="L11" s="12">
        <f aca="true" t="shared" si="33" ref="L11:L18">(AL11-AK11)*AA11</f>
        <v>2340.0000000019645</v>
      </c>
      <c r="M11" s="17">
        <f aca="true" t="shared" si="34" ref="M11:M18">(AM11-AL11)*AA11</f>
        <v>2520.0000000058935</v>
      </c>
      <c r="N11" s="17">
        <f aca="true" t="shared" si="35" ref="N11:N18">(AN11-AM11)*AA11</f>
        <v>2699.9999999934516</v>
      </c>
      <c r="O11" s="17">
        <f aca="true" t="shared" si="36" ref="O11:O18">(AO11-AN11)*AA11</f>
        <v>2520.0000000058935</v>
      </c>
      <c r="P11" s="17">
        <f aca="true" t="shared" si="37" ref="P11:P18">(AP11-AO11)*AA11</f>
        <v>2340.0000000019645</v>
      </c>
      <c r="Q11" s="17">
        <f aca="true" t="shared" si="38" ref="Q11:Q18">(AQ11-AP11)*AA11</f>
        <v>2699.9999999934516</v>
      </c>
      <c r="R11" s="17">
        <f aca="true" t="shared" si="39" ref="R11:R18">(AR11-AQ11)*AA11</f>
        <v>2340.0000000019645</v>
      </c>
      <c r="S11" s="17">
        <f aca="true" t="shared" si="40" ref="S11:S18">(AS11-AR11)*AA11</f>
        <v>2520.0000000058935</v>
      </c>
      <c r="T11" s="16">
        <f aca="true" t="shared" si="41" ref="T11:T18">(AT11-AS11)*AA11</f>
        <v>2159.9999999980355</v>
      </c>
      <c r="U11" s="17">
        <f aca="true" t="shared" si="42" ref="U11:U18">(AU11-AT11)*AA11</f>
        <v>2340.0000000019645</v>
      </c>
      <c r="V11" s="17">
        <f aca="true" t="shared" si="43" ref="V11:V18">(AV11-AU11)*AA11</f>
        <v>2159.9999999980355</v>
      </c>
      <c r="W11" s="17">
        <f aca="true" t="shared" si="44" ref="W11:W18">(AW11-AV11)*AA11</f>
        <v>1800.0000000065484</v>
      </c>
      <c r="X11" s="12">
        <f aca="true" t="shared" si="45" ref="X11:X18">(AX11-AW11)*AA11</f>
        <v>1979.9999999941065</v>
      </c>
      <c r="Y11" s="16">
        <f aca="true" t="shared" si="46" ref="Y11:Y18">(AY11-AX11)*AA11</f>
        <v>1979.9999999941065</v>
      </c>
      <c r="Z11" s="16">
        <f aca="true" t="shared" si="47" ref="Z11:Z18">(AZ11-AY11)*AA11</f>
        <v>1800.0000000065484</v>
      </c>
      <c r="AA11" s="14">
        <v>18000</v>
      </c>
      <c r="AB11" s="58">
        <v>4122.03</v>
      </c>
      <c r="AC11" s="58">
        <v>4122.11</v>
      </c>
      <c r="AD11" s="58">
        <v>4122.22</v>
      </c>
      <c r="AE11" s="58">
        <v>4122.31</v>
      </c>
      <c r="AF11" s="59">
        <v>4122.4</v>
      </c>
      <c r="AG11" s="58">
        <v>4122.51</v>
      </c>
      <c r="AH11" s="58">
        <v>4122.61</v>
      </c>
      <c r="AI11" s="58">
        <v>4122.71</v>
      </c>
      <c r="AJ11" s="58">
        <v>4122.85</v>
      </c>
      <c r="AK11" s="58">
        <v>4122.98</v>
      </c>
      <c r="AL11" s="59">
        <v>4123.11</v>
      </c>
      <c r="AM11" s="58">
        <v>4123.25</v>
      </c>
      <c r="AN11" s="58">
        <v>4123.4</v>
      </c>
      <c r="AO11" s="58">
        <v>4123.54</v>
      </c>
      <c r="AP11" s="58">
        <v>4123.67</v>
      </c>
      <c r="AQ11" s="58">
        <v>4123.82</v>
      </c>
      <c r="AR11" s="58">
        <v>4123.95</v>
      </c>
      <c r="AS11" s="58">
        <v>4124.09</v>
      </c>
      <c r="AT11" s="58">
        <v>4124.21</v>
      </c>
      <c r="AU11" s="58">
        <v>4124.34</v>
      </c>
      <c r="AV11" s="58">
        <v>4124.46</v>
      </c>
      <c r="AW11" s="58">
        <v>4124.56</v>
      </c>
      <c r="AX11" s="59">
        <v>4124.67</v>
      </c>
      <c r="AY11" s="58">
        <v>4124.78</v>
      </c>
      <c r="AZ11" s="58">
        <v>4124.88</v>
      </c>
    </row>
    <row r="12" spans="1:52" ht="24.75" customHeight="1">
      <c r="A12" s="34" t="s">
        <v>4</v>
      </c>
      <c r="B12" s="15">
        <v>1</v>
      </c>
      <c r="C12" s="16">
        <f t="shared" si="24"/>
        <v>287.99999999973807</v>
      </c>
      <c r="D12" s="16">
        <f t="shared" si="25"/>
        <v>335.999999998603</v>
      </c>
      <c r="E12" s="16">
        <f t="shared" si="26"/>
        <v>288.00000000192085</v>
      </c>
      <c r="F12" s="12">
        <f t="shared" si="27"/>
        <v>287.99999999973807</v>
      </c>
      <c r="G12" s="16">
        <f t="shared" si="28"/>
        <v>335.999999998603</v>
      </c>
      <c r="H12" s="16">
        <f t="shared" si="29"/>
        <v>287.99999999973807</v>
      </c>
      <c r="I12" s="16">
        <f t="shared" si="30"/>
        <v>336.0000000007858</v>
      </c>
      <c r="J12" s="16">
        <f t="shared" si="31"/>
        <v>287.99999999973807</v>
      </c>
      <c r="K12" s="16">
        <f t="shared" si="32"/>
        <v>336.0000000007858</v>
      </c>
      <c r="L12" s="12">
        <f t="shared" si="33"/>
        <v>287.99999999973807</v>
      </c>
      <c r="M12" s="17">
        <f t="shared" si="34"/>
        <v>336.0000000007858</v>
      </c>
      <c r="N12" s="17">
        <f t="shared" si="35"/>
        <v>287.99999999973807</v>
      </c>
      <c r="O12" s="17">
        <f t="shared" si="36"/>
        <v>335.999999998603</v>
      </c>
      <c r="P12" s="17">
        <f t="shared" si="37"/>
        <v>336.0000000007858</v>
      </c>
      <c r="Q12" s="17">
        <f t="shared" si="38"/>
        <v>287.99999999973807</v>
      </c>
      <c r="R12" s="17">
        <f t="shared" si="39"/>
        <v>336.0000000007858</v>
      </c>
      <c r="S12" s="17">
        <f t="shared" si="40"/>
        <v>383.99999999965075</v>
      </c>
      <c r="T12" s="16">
        <f t="shared" si="41"/>
        <v>383.99999999965075</v>
      </c>
      <c r="U12" s="17">
        <f t="shared" si="42"/>
        <v>383.99999999965075</v>
      </c>
      <c r="V12" s="17">
        <f t="shared" si="43"/>
        <v>383.99999999965075</v>
      </c>
      <c r="W12" s="17">
        <f t="shared" si="44"/>
        <v>336.0000000007858</v>
      </c>
      <c r="X12" s="12">
        <f t="shared" si="45"/>
        <v>336.0000000007858</v>
      </c>
      <c r="Y12" s="16">
        <f t="shared" si="46"/>
        <v>335.999999998603</v>
      </c>
      <c r="Z12" s="16">
        <f t="shared" si="47"/>
        <v>336.0000000007858</v>
      </c>
      <c r="AA12" s="12">
        <v>4800</v>
      </c>
      <c r="AB12" s="56">
        <v>2209.32</v>
      </c>
      <c r="AC12" s="56">
        <v>2209.38</v>
      </c>
      <c r="AD12" s="56">
        <v>2209.45</v>
      </c>
      <c r="AE12" s="56">
        <v>2209.51</v>
      </c>
      <c r="AF12" s="57">
        <v>2209.57</v>
      </c>
      <c r="AG12" s="56">
        <v>2209.64</v>
      </c>
      <c r="AH12" s="56">
        <v>2209.7</v>
      </c>
      <c r="AI12" s="56">
        <v>2209.77</v>
      </c>
      <c r="AJ12" s="56">
        <v>2209.83</v>
      </c>
      <c r="AK12" s="56">
        <v>2209.9</v>
      </c>
      <c r="AL12" s="56">
        <v>2209.96</v>
      </c>
      <c r="AM12" s="56">
        <v>2210.03</v>
      </c>
      <c r="AN12" s="56">
        <v>2210.09</v>
      </c>
      <c r="AO12" s="56">
        <v>2210.16</v>
      </c>
      <c r="AP12" s="56">
        <v>2210.23</v>
      </c>
      <c r="AQ12" s="56">
        <v>2210.29</v>
      </c>
      <c r="AR12" s="56">
        <v>2210.36</v>
      </c>
      <c r="AS12" s="56">
        <v>2210.44</v>
      </c>
      <c r="AT12" s="56">
        <v>2210.52</v>
      </c>
      <c r="AU12" s="56">
        <v>2210.6</v>
      </c>
      <c r="AV12" s="56">
        <v>2210.68</v>
      </c>
      <c r="AW12" s="56">
        <v>2210.75</v>
      </c>
      <c r="AX12" s="56">
        <v>2210.82</v>
      </c>
      <c r="AY12" s="56">
        <v>2210.89</v>
      </c>
      <c r="AZ12" s="56">
        <v>2210.96</v>
      </c>
    </row>
    <row r="13" spans="1:52" ht="24.75" customHeight="1">
      <c r="A13" s="34" t="s">
        <v>4</v>
      </c>
      <c r="B13" s="15">
        <v>2</v>
      </c>
      <c r="C13" s="16">
        <f t="shared" si="24"/>
        <v>215.99999999980355</v>
      </c>
      <c r="D13" s="16">
        <f t="shared" si="25"/>
        <v>287.99999999973807</v>
      </c>
      <c r="E13" s="16">
        <f t="shared" si="26"/>
        <v>215.99999999980355</v>
      </c>
      <c r="F13" s="12">
        <f t="shared" si="27"/>
        <v>215.99999999980355</v>
      </c>
      <c r="G13" s="16">
        <f t="shared" si="28"/>
        <v>287.99999999973807</v>
      </c>
      <c r="H13" s="16">
        <f t="shared" si="29"/>
        <v>215.99999999980355</v>
      </c>
      <c r="I13" s="16">
        <f t="shared" si="30"/>
        <v>287.99999999973807</v>
      </c>
      <c r="J13" s="16">
        <f t="shared" si="31"/>
        <v>288.00000000137516</v>
      </c>
      <c r="K13" s="16">
        <f t="shared" si="32"/>
        <v>287.99999999973807</v>
      </c>
      <c r="L13" s="12">
        <f t="shared" si="33"/>
        <v>287.99999999973807</v>
      </c>
      <c r="M13" s="17">
        <f t="shared" si="34"/>
        <v>287.99999999973807</v>
      </c>
      <c r="N13" s="17">
        <f t="shared" si="35"/>
        <v>359.9999999996726</v>
      </c>
      <c r="O13" s="17">
        <f t="shared" si="36"/>
        <v>287.99999999973807</v>
      </c>
      <c r="P13" s="17">
        <f t="shared" si="37"/>
        <v>360.0000000013097</v>
      </c>
      <c r="Q13" s="17">
        <f t="shared" si="38"/>
        <v>287.99999999973807</v>
      </c>
      <c r="R13" s="17">
        <f t="shared" si="39"/>
        <v>287.99999999973807</v>
      </c>
      <c r="S13" s="17">
        <f t="shared" si="40"/>
        <v>359.9999999996726</v>
      </c>
      <c r="T13" s="16">
        <f t="shared" si="41"/>
        <v>359.9999999996726</v>
      </c>
      <c r="U13" s="17">
        <f t="shared" si="42"/>
        <v>360.0000000013097</v>
      </c>
      <c r="V13" s="17">
        <f t="shared" si="43"/>
        <v>359.9999999996726</v>
      </c>
      <c r="W13" s="17">
        <f t="shared" si="44"/>
        <v>287.99999999973807</v>
      </c>
      <c r="X13" s="12">
        <f t="shared" si="45"/>
        <v>287.99999999973807</v>
      </c>
      <c r="Y13" s="16">
        <f t="shared" si="46"/>
        <v>287.99999999973807</v>
      </c>
      <c r="Z13" s="16">
        <f t="shared" si="47"/>
        <v>287.99999999973807</v>
      </c>
      <c r="AA13" s="12">
        <v>7200</v>
      </c>
      <c r="AB13" s="56">
        <v>1358.88</v>
      </c>
      <c r="AC13" s="56">
        <v>1358.91</v>
      </c>
      <c r="AD13" s="56">
        <v>1358.95</v>
      </c>
      <c r="AE13" s="56">
        <v>1358.98</v>
      </c>
      <c r="AF13" s="57">
        <v>1359.01</v>
      </c>
      <c r="AG13" s="56">
        <v>1359.05</v>
      </c>
      <c r="AH13" s="56">
        <v>1359.08</v>
      </c>
      <c r="AI13" s="56">
        <v>1359.12</v>
      </c>
      <c r="AJ13" s="56">
        <v>1359.16</v>
      </c>
      <c r="AK13" s="56">
        <v>1359.2</v>
      </c>
      <c r="AL13" s="57">
        <v>1359.24</v>
      </c>
      <c r="AM13" s="56">
        <v>1359.28</v>
      </c>
      <c r="AN13" s="56">
        <v>1359.33</v>
      </c>
      <c r="AO13" s="56">
        <v>1359.37</v>
      </c>
      <c r="AP13" s="56">
        <v>1359.42</v>
      </c>
      <c r="AQ13" s="56">
        <v>1359.46</v>
      </c>
      <c r="AR13" s="56">
        <v>1359.5</v>
      </c>
      <c r="AS13" s="56">
        <v>1359.55</v>
      </c>
      <c r="AT13" s="56">
        <v>1359.6</v>
      </c>
      <c r="AU13" s="56">
        <v>1359.65</v>
      </c>
      <c r="AV13" s="56">
        <v>1359.7</v>
      </c>
      <c r="AW13" s="56">
        <v>1359.74</v>
      </c>
      <c r="AX13" s="57">
        <v>1359.78</v>
      </c>
      <c r="AY13" s="56">
        <v>1359.82</v>
      </c>
      <c r="AZ13" s="56">
        <v>1359.86</v>
      </c>
    </row>
    <row r="14" spans="1:52" ht="24.75" customHeight="1">
      <c r="A14" s="34" t="s">
        <v>4</v>
      </c>
      <c r="B14" s="15">
        <v>3</v>
      </c>
      <c r="C14" s="16">
        <f t="shared" si="24"/>
        <v>383.99999999965075</v>
      </c>
      <c r="D14" s="16">
        <f t="shared" si="25"/>
        <v>383.99999999965075</v>
      </c>
      <c r="E14" s="16">
        <f t="shared" si="26"/>
        <v>336.0000000007858</v>
      </c>
      <c r="F14" s="12">
        <f t="shared" si="27"/>
        <v>336.0000000007858</v>
      </c>
      <c r="G14" s="16">
        <f t="shared" si="28"/>
        <v>383.99999999965075</v>
      </c>
      <c r="H14" s="16">
        <f t="shared" si="29"/>
        <v>383.99999999965075</v>
      </c>
      <c r="I14" s="16">
        <f t="shared" si="30"/>
        <v>336.0000000007858</v>
      </c>
      <c r="J14" s="16">
        <f t="shared" si="31"/>
        <v>431.9999999985157</v>
      </c>
      <c r="K14" s="16">
        <f t="shared" si="32"/>
        <v>383.99999999965075</v>
      </c>
      <c r="L14" s="12">
        <f t="shared" si="33"/>
        <v>384.00000000183354</v>
      </c>
      <c r="M14" s="17">
        <f t="shared" si="34"/>
        <v>383.99999999965075</v>
      </c>
      <c r="N14" s="17">
        <f t="shared" si="35"/>
        <v>383.99999999965075</v>
      </c>
      <c r="O14" s="17">
        <f t="shared" si="36"/>
        <v>432.0000000006985</v>
      </c>
      <c r="P14" s="17">
        <f t="shared" si="37"/>
        <v>383.99999999965075</v>
      </c>
      <c r="Q14" s="17">
        <f t="shared" si="38"/>
        <v>431.9999999985157</v>
      </c>
      <c r="R14" s="17">
        <f t="shared" si="39"/>
        <v>384.00000000183354</v>
      </c>
      <c r="S14" s="17">
        <f t="shared" si="40"/>
        <v>431.9999999985157</v>
      </c>
      <c r="T14" s="16">
        <f t="shared" si="41"/>
        <v>432.0000000006985</v>
      </c>
      <c r="U14" s="17">
        <f t="shared" si="42"/>
        <v>479.99999999956344</v>
      </c>
      <c r="V14" s="17">
        <f t="shared" si="43"/>
        <v>479.99999999956344</v>
      </c>
      <c r="W14" s="17">
        <f t="shared" si="44"/>
        <v>384.00000000183354</v>
      </c>
      <c r="X14" s="12">
        <f t="shared" si="45"/>
        <v>431.9999999985157</v>
      </c>
      <c r="Y14" s="16">
        <f t="shared" si="46"/>
        <v>336.0000000007858</v>
      </c>
      <c r="Z14" s="16">
        <f t="shared" si="47"/>
        <v>383.99999999965075</v>
      </c>
      <c r="AA14" s="12">
        <v>4800</v>
      </c>
      <c r="AB14" s="58">
        <v>2521.79</v>
      </c>
      <c r="AC14" s="58">
        <v>2521.87</v>
      </c>
      <c r="AD14" s="58">
        <v>2521.95</v>
      </c>
      <c r="AE14" s="58">
        <v>2522.02</v>
      </c>
      <c r="AF14" s="59">
        <v>2522.09</v>
      </c>
      <c r="AG14" s="58">
        <v>2522.17</v>
      </c>
      <c r="AH14" s="58">
        <v>2522.25</v>
      </c>
      <c r="AI14" s="58">
        <v>2522.32</v>
      </c>
      <c r="AJ14" s="58">
        <v>2522.41</v>
      </c>
      <c r="AK14" s="58">
        <v>2522.49</v>
      </c>
      <c r="AL14" s="58">
        <v>2522.57</v>
      </c>
      <c r="AM14" s="58">
        <v>2522.65</v>
      </c>
      <c r="AN14" s="58">
        <v>2522.73</v>
      </c>
      <c r="AO14" s="58">
        <v>2522.82</v>
      </c>
      <c r="AP14" s="58">
        <v>2522.9</v>
      </c>
      <c r="AQ14" s="58">
        <v>2522.99</v>
      </c>
      <c r="AR14" s="59">
        <v>2523.07</v>
      </c>
      <c r="AS14" s="58">
        <v>2523.16</v>
      </c>
      <c r="AT14" s="58">
        <v>2523.25</v>
      </c>
      <c r="AU14" s="58">
        <v>2523.35</v>
      </c>
      <c r="AV14" s="58">
        <v>2523.45</v>
      </c>
      <c r="AW14" s="58">
        <v>2523.53</v>
      </c>
      <c r="AX14" s="59">
        <v>2523.62</v>
      </c>
      <c r="AY14" s="58">
        <v>2523.69</v>
      </c>
      <c r="AZ14" s="58">
        <v>2523.77</v>
      </c>
    </row>
    <row r="15" spans="1:52" ht="24.75" customHeight="1">
      <c r="A15" s="34" t="s">
        <v>4</v>
      </c>
      <c r="B15" s="15">
        <v>7</v>
      </c>
      <c r="C15" s="16">
        <f t="shared" si="24"/>
        <v>287.99999999973807</v>
      </c>
      <c r="D15" s="16">
        <f t="shared" si="25"/>
        <v>287.99999999973807</v>
      </c>
      <c r="E15" s="16">
        <f t="shared" si="26"/>
        <v>288.00000000082946</v>
      </c>
      <c r="F15" s="12">
        <f t="shared" si="27"/>
        <v>287.99999999973807</v>
      </c>
      <c r="G15" s="16">
        <f t="shared" si="28"/>
        <v>287.99999999973807</v>
      </c>
      <c r="H15" s="16">
        <f t="shared" si="29"/>
        <v>287.99999999973807</v>
      </c>
      <c r="I15" s="16">
        <f t="shared" si="30"/>
        <v>240.00000000087311</v>
      </c>
      <c r="J15" s="16">
        <f t="shared" si="31"/>
        <v>287.99999999973807</v>
      </c>
      <c r="K15" s="16">
        <f t="shared" si="32"/>
        <v>287.99999999973807</v>
      </c>
      <c r="L15" s="12">
        <f t="shared" si="33"/>
        <v>239.99999999978172</v>
      </c>
      <c r="M15" s="17">
        <f t="shared" si="34"/>
        <v>239.99999999978172</v>
      </c>
      <c r="N15" s="17">
        <f>(AN15-AM15)*AA15</f>
        <v>288.00000000082946</v>
      </c>
      <c r="O15" s="17">
        <f>(AO15-AN15)*AA15</f>
        <v>287.99999999973807</v>
      </c>
      <c r="P15" s="17">
        <f t="shared" si="37"/>
        <v>239.99999999978172</v>
      </c>
      <c r="Q15" s="17">
        <f t="shared" si="38"/>
        <v>287.99999999973807</v>
      </c>
      <c r="R15" s="17">
        <f t="shared" si="39"/>
        <v>240.00000000087311</v>
      </c>
      <c r="S15" s="17">
        <f t="shared" si="40"/>
        <v>287.99999999973807</v>
      </c>
      <c r="T15" s="16">
        <f t="shared" si="41"/>
        <v>287.99999999973807</v>
      </c>
      <c r="U15" s="17">
        <f t="shared" si="42"/>
        <v>335.9999999996944</v>
      </c>
      <c r="V15" s="17">
        <f t="shared" si="43"/>
        <v>288.00000000082946</v>
      </c>
      <c r="W15" s="17">
        <f t="shared" si="44"/>
        <v>287.99999999973807</v>
      </c>
      <c r="X15" s="12">
        <f t="shared" si="45"/>
        <v>287.99999999973807</v>
      </c>
      <c r="Y15" s="16">
        <f t="shared" si="46"/>
        <v>335.9999999996944</v>
      </c>
      <c r="Z15" s="16">
        <f t="shared" si="47"/>
        <v>288.00000000082946</v>
      </c>
      <c r="AA15" s="12">
        <v>4800</v>
      </c>
      <c r="AB15" s="58">
        <v>1948.72</v>
      </c>
      <c r="AC15" s="58">
        <v>1948.78</v>
      </c>
      <c r="AD15" s="58">
        <v>1948.84</v>
      </c>
      <c r="AE15" s="58">
        <v>1948.9</v>
      </c>
      <c r="AF15" s="59">
        <v>1948.96</v>
      </c>
      <c r="AG15" s="58">
        <v>1949.02</v>
      </c>
      <c r="AH15" s="58">
        <v>1949.08</v>
      </c>
      <c r="AI15" s="58">
        <v>1949.13</v>
      </c>
      <c r="AJ15" s="58">
        <v>1949.19</v>
      </c>
      <c r="AK15" s="58">
        <v>1949.25</v>
      </c>
      <c r="AL15" s="58">
        <v>1949.3</v>
      </c>
      <c r="AM15" s="58">
        <v>1949.35</v>
      </c>
      <c r="AN15" s="58">
        <v>1949.41</v>
      </c>
      <c r="AO15" s="58">
        <v>1949.47</v>
      </c>
      <c r="AP15" s="58">
        <v>1949.52</v>
      </c>
      <c r="AQ15" s="58">
        <v>1949.58</v>
      </c>
      <c r="AR15" s="59">
        <v>1949.63</v>
      </c>
      <c r="AS15" s="58">
        <v>1949.69</v>
      </c>
      <c r="AT15" s="58">
        <v>1949.75</v>
      </c>
      <c r="AU15" s="58">
        <v>1949.82</v>
      </c>
      <c r="AV15" s="58">
        <v>1949.88</v>
      </c>
      <c r="AW15" s="58">
        <v>1949.94</v>
      </c>
      <c r="AX15" s="59">
        <v>1950</v>
      </c>
      <c r="AY15" s="58">
        <v>1950.07</v>
      </c>
      <c r="AZ15" s="58">
        <v>1950.13</v>
      </c>
    </row>
    <row r="16" spans="1:52" ht="24.75" customHeight="1">
      <c r="A16" s="34" t="s">
        <v>6</v>
      </c>
      <c r="B16" s="15">
        <v>10</v>
      </c>
      <c r="C16" s="16">
        <f t="shared" si="24"/>
        <v>11.999999999886768</v>
      </c>
      <c r="D16" s="16">
        <f t="shared" si="25"/>
        <v>12.000000000057298</v>
      </c>
      <c r="E16" s="16">
        <f t="shared" si="26"/>
        <v>23.999999999944066</v>
      </c>
      <c r="F16" s="12">
        <f t="shared" si="27"/>
        <v>12.000000000057298</v>
      </c>
      <c r="G16" s="16">
        <f t="shared" si="28"/>
        <v>23.999999999944066</v>
      </c>
      <c r="H16" s="16">
        <f t="shared" si="29"/>
        <v>24.000000000114596</v>
      </c>
      <c r="I16" s="16">
        <f t="shared" si="30"/>
        <v>11.999999999886768</v>
      </c>
      <c r="J16" s="16">
        <f t="shared" si="31"/>
        <v>24.000000000114596</v>
      </c>
      <c r="K16" s="16">
        <f t="shared" si="32"/>
        <v>47.99999999988813</v>
      </c>
      <c r="L16" s="12">
        <f t="shared" si="33"/>
        <v>72.00000000000273</v>
      </c>
      <c r="M16" s="17">
        <f t="shared" si="34"/>
        <v>72.00000000000273</v>
      </c>
      <c r="N16" s="17">
        <f t="shared" si="35"/>
        <v>60.00000000011596</v>
      </c>
      <c r="O16" s="17">
        <f t="shared" si="36"/>
        <v>71.9999999998322</v>
      </c>
      <c r="P16" s="17">
        <f t="shared" si="37"/>
        <v>72.00000000000273</v>
      </c>
      <c r="Q16" s="17">
        <f t="shared" si="38"/>
        <v>72.00000000000273</v>
      </c>
      <c r="R16" s="17">
        <f t="shared" si="39"/>
        <v>60.00000000011596</v>
      </c>
      <c r="S16" s="17">
        <f t="shared" si="40"/>
        <v>72.00000000000273</v>
      </c>
      <c r="T16" s="16">
        <f t="shared" si="41"/>
        <v>47.99999999988813</v>
      </c>
      <c r="U16" s="17">
        <f t="shared" si="42"/>
        <v>60.00000000011596</v>
      </c>
      <c r="V16" s="17">
        <f t="shared" si="43"/>
        <v>47.99999999988813</v>
      </c>
      <c r="W16" s="17">
        <f t="shared" si="44"/>
        <v>48.00000000005866</v>
      </c>
      <c r="X16" s="12">
        <f t="shared" si="45"/>
        <v>36.000000000001364</v>
      </c>
      <c r="Y16" s="16">
        <f t="shared" si="46"/>
        <v>23.999999999944066</v>
      </c>
      <c r="Z16" s="16">
        <f t="shared" si="47"/>
        <v>24.000000000114596</v>
      </c>
      <c r="AA16" s="14">
        <v>12000</v>
      </c>
      <c r="AB16" s="86">
        <v>65.403</v>
      </c>
      <c r="AC16" s="86">
        <v>65.404</v>
      </c>
      <c r="AD16" s="86">
        <v>65.405</v>
      </c>
      <c r="AE16" s="86">
        <v>65.407</v>
      </c>
      <c r="AF16" s="86">
        <v>65.408</v>
      </c>
      <c r="AG16" s="86">
        <v>65.41</v>
      </c>
      <c r="AH16" s="86">
        <v>65.412</v>
      </c>
      <c r="AI16" s="86">
        <v>65.413</v>
      </c>
      <c r="AJ16" s="86">
        <v>65.415</v>
      </c>
      <c r="AK16" s="86">
        <v>65.419</v>
      </c>
      <c r="AL16" s="86">
        <v>65.425</v>
      </c>
      <c r="AM16" s="86">
        <v>65.431</v>
      </c>
      <c r="AN16" s="86">
        <v>65.436</v>
      </c>
      <c r="AO16" s="86">
        <v>65.442</v>
      </c>
      <c r="AP16" s="86">
        <v>65.448</v>
      </c>
      <c r="AQ16" s="86">
        <v>65.454</v>
      </c>
      <c r="AR16" s="86">
        <v>65.459</v>
      </c>
      <c r="AS16" s="86">
        <v>65.465</v>
      </c>
      <c r="AT16" s="86">
        <v>65.469</v>
      </c>
      <c r="AU16" s="86">
        <v>65.474</v>
      </c>
      <c r="AV16" s="86">
        <v>65.478</v>
      </c>
      <c r="AW16" s="86">
        <v>65.482</v>
      </c>
      <c r="AX16" s="86">
        <v>65.485</v>
      </c>
      <c r="AY16" s="86">
        <v>65.487</v>
      </c>
      <c r="AZ16" s="86">
        <v>65.489</v>
      </c>
    </row>
    <row r="17" spans="1:52" ht="24.75" customHeight="1">
      <c r="A17" s="34" t="s">
        <v>10</v>
      </c>
      <c r="B17" s="15">
        <v>11</v>
      </c>
      <c r="C17" s="16">
        <f t="shared" si="24"/>
        <v>165.60000000099535</v>
      </c>
      <c r="D17" s="16">
        <f t="shared" si="25"/>
        <v>251.99999999895226</v>
      </c>
      <c r="E17" s="16">
        <f t="shared" si="26"/>
        <v>237.59999999929278</v>
      </c>
      <c r="F17" s="12">
        <f t="shared" si="27"/>
        <v>237.60000000256696</v>
      </c>
      <c r="G17" s="16">
        <f t="shared" si="28"/>
        <v>259.1999999971449</v>
      </c>
      <c r="H17" s="16">
        <f t="shared" si="29"/>
        <v>280.8000000015454</v>
      </c>
      <c r="I17" s="16">
        <f t="shared" si="30"/>
        <v>360.0000000013097</v>
      </c>
      <c r="J17" s="16">
        <f t="shared" si="31"/>
        <v>691.2000000000262</v>
      </c>
      <c r="K17" s="16">
        <f t="shared" si="32"/>
        <v>777.5999999979831</v>
      </c>
      <c r="L17" s="12">
        <f t="shared" si="33"/>
        <v>871.200000000681</v>
      </c>
      <c r="M17" s="17">
        <f t="shared" si="34"/>
        <v>914.3999999996595</v>
      </c>
      <c r="N17" s="17">
        <f t="shared" si="35"/>
        <v>863.9999999992142</v>
      </c>
      <c r="O17" s="17">
        <f t="shared" si="36"/>
        <v>828.0000000017026</v>
      </c>
      <c r="P17" s="17">
        <f t="shared" si="37"/>
        <v>878.3999999988737</v>
      </c>
      <c r="Q17" s="17">
        <f t="shared" si="38"/>
        <v>885.6000000003405</v>
      </c>
      <c r="R17" s="17">
        <f t="shared" si="39"/>
        <v>748.7999999986641</v>
      </c>
      <c r="S17" s="17">
        <f t="shared" si="40"/>
        <v>604.8000000020693</v>
      </c>
      <c r="T17" s="16">
        <f t="shared" si="41"/>
        <v>410.3999999984808</v>
      </c>
      <c r="U17" s="17">
        <f t="shared" si="42"/>
        <v>381.600000002436</v>
      </c>
      <c r="V17" s="17">
        <f t="shared" si="43"/>
        <v>244.79999999748543</v>
      </c>
      <c r="W17" s="17">
        <f t="shared" si="44"/>
        <v>237.60000000256696</v>
      </c>
      <c r="X17" s="12">
        <f t="shared" si="45"/>
        <v>273.6000000000786</v>
      </c>
      <c r="Y17" s="16">
        <f t="shared" si="46"/>
        <v>266.39999999861175</v>
      </c>
      <c r="Z17" s="16">
        <f t="shared" si="47"/>
        <v>230.40000000110012</v>
      </c>
      <c r="AA17" s="12">
        <v>7200</v>
      </c>
      <c r="AB17" s="58">
        <v>3882.263</v>
      </c>
      <c r="AC17" s="58">
        <v>3882.286</v>
      </c>
      <c r="AD17" s="58">
        <v>3882.321</v>
      </c>
      <c r="AE17" s="58">
        <v>3882.354</v>
      </c>
      <c r="AF17" s="59">
        <v>3882.387</v>
      </c>
      <c r="AG17" s="58">
        <v>3882.423</v>
      </c>
      <c r="AH17" s="58">
        <v>3882.462</v>
      </c>
      <c r="AI17" s="58">
        <v>3882.512</v>
      </c>
      <c r="AJ17" s="58">
        <v>3882.608</v>
      </c>
      <c r="AK17" s="58">
        <v>3882.716</v>
      </c>
      <c r="AL17" s="59">
        <v>3882.837</v>
      </c>
      <c r="AM17" s="58">
        <v>3882.964</v>
      </c>
      <c r="AN17" s="58">
        <v>3883.084</v>
      </c>
      <c r="AO17" s="58">
        <v>3883.199</v>
      </c>
      <c r="AP17" s="58">
        <v>3883.321</v>
      </c>
      <c r="AQ17" s="58">
        <v>3883.444</v>
      </c>
      <c r="AR17" s="58">
        <v>3883.548</v>
      </c>
      <c r="AS17" s="58">
        <v>3883.632</v>
      </c>
      <c r="AT17" s="58">
        <v>3883.689</v>
      </c>
      <c r="AU17" s="58">
        <v>3883.742</v>
      </c>
      <c r="AV17" s="58">
        <v>3883.776</v>
      </c>
      <c r="AW17" s="58">
        <v>3883.809</v>
      </c>
      <c r="AX17" s="59">
        <v>3883.847</v>
      </c>
      <c r="AY17" s="58">
        <v>3883.884</v>
      </c>
      <c r="AZ17" s="58">
        <v>3883.916</v>
      </c>
    </row>
    <row r="18" spans="1:52" ht="24.75" customHeight="1">
      <c r="A18" s="34" t="s">
        <v>12</v>
      </c>
      <c r="B18" s="15">
        <v>12</v>
      </c>
      <c r="C18" s="16">
        <f t="shared" si="24"/>
        <v>64.80000000010477</v>
      </c>
      <c r="D18" s="16">
        <f t="shared" si="25"/>
        <v>57.60000000027503</v>
      </c>
      <c r="E18" s="16">
        <f t="shared" si="26"/>
        <v>86.399999999594</v>
      </c>
      <c r="F18" s="12">
        <f t="shared" si="27"/>
        <v>71.99999999993452</v>
      </c>
      <c r="G18" s="16">
        <f t="shared" si="28"/>
        <v>79.2000000005828</v>
      </c>
      <c r="H18" s="16">
        <f t="shared" si="29"/>
        <v>71.99999999993452</v>
      </c>
      <c r="I18" s="16">
        <f t="shared" si="30"/>
        <v>79.19999999976426</v>
      </c>
      <c r="J18" s="16">
        <f t="shared" si="31"/>
        <v>86.399999999594</v>
      </c>
      <c r="K18" s="16">
        <f t="shared" si="32"/>
        <v>64.80000000010477</v>
      </c>
      <c r="L18" s="12">
        <f t="shared" si="33"/>
        <v>71.99999999993452</v>
      </c>
      <c r="M18" s="17">
        <f t="shared" si="34"/>
        <v>71.99999999993452</v>
      </c>
      <c r="N18" s="17">
        <f t="shared" si="35"/>
        <v>72.00000000075306</v>
      </c>
      <c r="O18" s="17">
        <f t="shared" si="36"/>
        <v>71.99999999993452</v>
      </c>
      <c r="P18" s="17">
        <f t="shared" si="37"/>
        <v>79.19999999976426</v>
      </c>
      <c r="Q18" s="17">
        <f t="shared" si="38"/>
        <v>71.99999999993452</v>
      </c>
      <c r="R18" s="17">
        <f t="shared" si="39"/>
        <v>71.99999999993452</v>
      </c>
      <c r="S18" s="17">
        <f t="shared" si="40"/>
        <v>79.19999999976426</v>
      </c>
      <c r="T18" s="16">
        <f t="shared" si="41"/>
        <v>79.2000000005828</v>
      </c>
      <c r="U18" s="17">
        <f t="shared" si="42"/>
        <v>79.19999999976426</v>
      </c>
      <c r="V18" s="17">
        <f t="shared" si="43"/>
        <v>86.399999999594</v>
      </c>
      <c r="W18" s="17">
        <f t="shared" si="44"/>
        <v>71.99999999993452</v>
      </c>
      <c r="X18" s="12">
        <f t="shared" si="45"/>
        <v>72.00000000075306</v>
      </c>
      <c r="Y18" s="16">
        <f t="shared" si="46"/>
        <v>79.19999999976426</v>
      </c>
      <c r="Z18" s="16">
        <f t="shared" si="47"/>
        <v>71.99999999993452</v>
      </c>
      <c r="AA18" s="12">
        <v>7200</v>
      </c>
      <c r="AB18" s="58">
        <v>725.467</v>
      </c>
      <c r="AC18" s="58">
        <v>725.476</v>
      </c>
      <c r="AD18" s="58">
        <v>725.484</v>
      </c>
      <c r="AE18" s="58">
        <v>725.496</v>
      </c>
      <c r="AF18" s="59">
        <v>725.506</v>
      </c>
      <c r="AG18" s="58">
        <v>725.517</v>
      </c>
      <c r="AH18" s="58">
        <v>725.527</v>
      </c>
      <c r="AI18" s="58">
        <v>725.538</v>
      </c>
      <c r="AJ18" s="58">
        <v>725.55</v>
      </c>
      <c r="AK18" s="58">
        <v>725.559</v>
      </c>
      <c r="AL18" s="58">
        <v>725.569</v>
      </c>
      <c r="AM18" s="58">
        <v>725.579</v>
      </c>
      <c r="AN18" s="58">
        <v>725.589</v>
      </c>
      <c r="AO18" s="58">
        <v>725.599</v>
      </c>
      <c r="AP18" s="58">
        <v>725.61</v>
      </c>
      <c r="AQ18" s="58">
        <v>725.62</v>
      </c>
      <c r="AR18" s="59">
        <v>725.63</v>
      </c>
      <c r="AS18" s="58">
        <v>725.641</v>
      </c>
      <c r="AT18" s="58">
        <v>725.652</v>
      </c>
      <c r="AU18" s="58">
        <v>725.663</v>
      </c>
      <c r="AV18" s="58">
        <v>725.675</v>
      </c>
      <c r="AW18" s="58">
        <v>725.685</v>
      </c>
      <c r="AX18" s="59">
        <v>725.695</v>
      </c>
      <c r="AY18" s="58">
        <v>725.706</v>
      </c>
      <c r="AZ18" s="58">
        <v>725.716</v>
      </c>
    </row>
    <row r="19" spans="1:52" ht="24.75" customHeight="1">
      <c r="A19" s="34" t="s">
        <v>4</v>
      </c>
      <c r="B19" s="15">
        <v>15</v>
      </c>
      <c r="C19" s="16">
        <f t="shared" si="24"/>
        <v>215.99999999980355</v>
      </c>
      <c r="D19" s="16">
        <f aca="true" t="shared" si="48" ref="D19:M19">(AD19-AC19)*AB19</f>
        <v>30.43109999997232</v>
      </c>
      <c r="E19" s="16">
        <f t="shared" si="48"/>
        <v>30.432000000087644</v>
      </c>
      <c r="F19" s="52">
        <f t="shared" si="48"/>
        <v>30.43289999997232</v>
      </c>
      <c r="G19" s="16">
        <f t="shared" si="48"/>
        <v>20.289199999981548</v>
      </c>
      <c r="H19" s="16">
        <f t="shared" si="48"/>
        <v>30.43469999997232</v>
      </c>
      <c r="I19" s="16">
        <f t="shared" si="48"/>
        <v>30.435300000087654</v>
      </c>
      <c r="J19" s="16">
        <f t="shared" si="48"/>
        <v>30.436199999972317</v>
      </c>
      <c r="K19" s="16">
        <f t="shared" si="48"/>
        <v>30.437099999972318</v>
      </c>
      <c r="L19" s="52">
        <f t="shared" si="48"/>
        <v>30.437999999972316</v>
      </c>
      <c r="M19" s="16">
        <f t="shared" si="48"/>
        <v>30.438900000087667</v>
      </c>
      <c r="N19" s="17">
        <f>(AC19-AB19)*AA19</f>
        <v>215.99999999980355</v>
      </c>
      <c r="O19" s="17">
        <f>(AD19-AC19)*AA19</f>
        <v>215.99999999980355</v>
      </c>
      <c r="P19" s="17">
        <f>(AE19-AD19)*AA19</f>
        <v>216.0000000006221</v>
      </c>
      <c r="Q19" s="17">
        <f>(AF19-AE19)*AA19</f>
        <v>215.99999999980355</v>
      </c>
      <c r="R19" s="17">
        <f>(AG19-AF19)*AA19</f>
        <v>143.99999999986903</v>
      </c>
      <c r="S19" s="17">
        <f>(AH19-AG19)*AA19</f>
        <v>215.99999999980355</v>
      </c>
      <c r="T19" s="16">
        <f>(AI19-AH19)*AA19</f>
        <v>216.0000000006221</v>
      </c>
      <c r="U19" s="17">
        <f>(AJ19-AI19)*AA19</f>
        <v>215.99999999980355</v>
      </c>
      <c r="V19" s="17">
        <f>(AK19-AJ19)*AA19</f>
        <v>215.99999999980355</v>
      </c>
      <c r="W19" s="17">
        <f>(AL19-AK19)*AA19</f>
        <v>215.99999999980355</v>
      </c>
      <c r="X19" s="12">
        <f>(AM19-AL19)*AA19</f>
        <v>216.0000000006221</v>
      </c>
      <c r="Y19" s="16">
        <f>(AN19-AM19)*AA19</f>
        <v>287.99999999973807</v>
      </c>
      <c r="Z19" s="16">
        <f>(AO19-AN19)*AA19</f>
        <v>215.99999999980355</v>
      </c>
      <c r="AA19" s="12">
        <v>7200</v>
      </c>
      <c r="AB19" s="58">
        <v>1014.37</v>
      </c>
      <c r="AC19" s="58">
        <v>1014.4</v>
      </c>
      <c r="AD19" s="58">
        <v>1014.43</v>
      </c>
      <c r="AE19" s="58">
        <v>1014.46</v>
      </c>
      <c r="AF19" s="59">
        <v>1014.49</v>
      </c>
      <c r="AG19" s="58">
        <v>1014.51</v>
      </c>
      <c r="AH19" s="58">
        <v>1014.54</v>
      </c>
      <c r="AI19" s="58">
        <v>1014.57</v>
      </c>
      <c r="AJ19" s="58">
        <v>1014.6</v>
      </c>
      <c r="AK19" s="58">
        <v>1014.63</v>
      </c>
      <c r="AL19" s="59">
        <v>1014.66</v>
      </c>
      <c r="AM19" s="58">
        <v>1014.69</v>
      </c>
      <c r="AN19" s="58">
        <v>1014.73</v>
      </c>
      <c r="AO19" s="58">
        <v>1014.76</v>
      </c>
      <c r="AP19" s="76">
        <v>1014.79</v>
      </c>
      <c r="AQ19" s="76">
        <v>1014.82</v>
      </c>
      <c r="AR19" s="76">
        <v>1014.85</v>
      </c>
      <c r="AS19" s="76">
        <v>1014.88</v>
      </c>
      <c r="AT19" s="76">
        <v>1014.91</v>
      </c>
      <c r="AU19" s="76">
        <v>1014.95</v>
      </c>
      <c r="AV19" s="76">
        <v>1014.99</v>
      </c>
      <c r="AW19" s="76">
        <v>1015.02</v>
      </c>
      <c r="AX19" s="77">
        <v>1015.05</v>
      </c>
      <c r="AY19" s="76">
        <v>1015.08</v>
      </c>
      <c r="AZ19" s="76">
        <v>1015.11</v>
      </c>
    </row>
    <row r="20" spans="1:52" ht="24.75" customHeight="1">
      <c r="A20" s="34" t="s">
        <v>17</v>
      </c>
      <c r="B20" s="15"/>
      <c r="C20" s="16"/>
      <c r="D20" s="16"/>
      <c r="E20" s="16"/>
      <c r="F20" s="12">
        <f>SUM(F12:F19)</f>
        <v>1480.0329000025965</v>
      </c>
      <c r="G20" s="16"/>
      <c r="H20" s="16"/>
      <c r="I20" s="16"/>
      <c r="J20" s="16"/>
      <c r="K20" s="16"/>
      <c r="L20" s="12">
        <f>SUM(L12:L19)</f>
        <v>2245.638000001682</v>
      </c>
      <c r="M20" s="17"/>
      <c r="N20" s="17"/>
      <c r="O20" s="17"/>
      <c r="P20" s="17"/>
      <c r="Q20" s="17"/>
      <c r="R20" s="17"/>
      <c r="S20" s="17"/>
      <c r="T20" s="16"/>
      <c r="U20" s="17"/>
      <c r="V20" s="17"/>
      <c r="W20" s="17"/>
      <c r="X20" s="12">
        <f>SUM(X12:X19)</f>
        <v>1941.6000000002327</v>
      </c>
      <c r="Y20" s="16"/>
      <c r="Z20" s="16">
        <f>SUM(Z12:Z19)</f>
        <v>1838.4000000019569</v>
      </c>
      <c r="AA20" s="12"/>
      <c r="AB20" s="31"/>
      <c r="AC20" s="31"/>
      <c r="AD20" s="31"/>
      <c r="AE20" s="31"/>
      <c r="AF20" s="41"/>
      <c r="AG20" s="31"/>
      <c r="AH20" s="31"/>
      <c r="AI20" s="31"/>
      <c r="AJ20" s="31"/>
      <c r="AK20" s="31"/>
      <c r="AL20" s="41"/>
      <c r="AM20" s="31"/>
      <c r="AN20" s="36"/>
      <c r="AO20" s="31"/>
      <c r="AP20" s="31"/>
      <c r="AQ20" s="31"/>
      <c r="AR20" s="31"/>
      <c r="AS20" s="31"/>
      <c r="AT20" s="31"/>
      <c r="AU20" s="31"/>
      <c r="AV20" s="31"/>
      <c r="AW20" s="31"/>
      <c r="AX20" s="41"/>
      <c r="AY20" s="31"/>
      <c r="AZ20" s="31"/>
    </row>
    <row r="21" spans="1:52" ht="24.75" customHeight="1">
      <c r="A21" s="34" t="s">
        <v>15</v>
      </c>
      <c r="B21" s="15"/>
      <c r="C21" s="16"/>
      <c r="D21" s="16"/>
      <c r="E21" s="16"/>
      <c r="F21" s="12">
        <f>F11-F20</f>
        <v>139.9670999836519</v>
      </c>
      <c r="G21" s="85"/>
      <c r="H21" s="85"/>
      <c r="I21" s="85"/>
      <c r="J21" s="16"/>
      <c r="K21" s="16"/>
      <c r="L21" s="12">
        <f>L11-L20</f>
        <v>94.36200000028248</v>
      </c>
      <c r="M21" s="17"/>
      <c r="N21" s="17"/>
      <c r="O21" s="17"/>
      <c r="P21" s="17"/>
      <c r="Q21" s="17"/>
      <c r="R21" s="17"/>
      <c r="S21" s="17"/>
      <c r="T21" s="16"/>
      <c r="U21" s="17"/>
      <c r="V21" s="17"/>
      <c r="W21" s="17"/>
      <c r="X21" s="12">
        <f>X11-X20</f>
        <v>38.399999993873735</v>
      </c>
      <c r="Y21" s="16"/>
      <c r="Z21" s="16"/>
      <c r="AA21" s="12"/>
      <c r="AB21" s="31"/>
      <c r="AC21" s="31"/>
      <c r="AD21" s="31"/>
      <c r="AE21" s="31"/>
      <c r="AF21" s="41"/>
      <c r="AG21" s="31"/>
      <c r="AH21" s="31"/>
      <c r="AI21" s="31"/>
      <c r="AJ21" s="31"/>
      <c r="AK21" s="31"/>
      <c r="AL21" s="41"/>
      <c r="AM21" s="31"/>
      <c r="AN21" s="36"/>
      <c r="AO21" s="31"/>
      <c r="AP21" s="31"/>
      <c r="AQ21" s="31"/>
      <c r="AR21" s="31"/>
      <c r="AS21" s="31"/>
      <c r="AT21" s="31"/>
      <c r="AU21" s="31"/>
      <c r="AV21" s="31"/>
      <c r="AW21" s="31"/>
      <c r="AX21" s="41"/>
      <c r="AY21" s="31"/>
      <c r="AZ21" s="31"/>
    </row>
    <row r="22" spans="1:52" ht="24.75" customHeight="1">
      <c r="A22" s="34"/>
      <c r="B22" s="60" t="s">
        <v>18</v>
      </c>
      <c r="C22" s="53">
        <f>(AC22-AB22)*AA22</f>
        <v>299.99999999972715</v>
      </c>
      <c r="D22" s="53">
        <f>(AD22-AC22)*AA22</f>
        <v>299.99999999972715</v>
      </c>
      <c r="E22" s="53">
        <f>(AE22-AD22)*AA22</f>
        <v>599.9999999994543</v>
      </c>
      <c r="F22" s="62">
        <f>(AF22-AE22)*AA22</f>
        <v>299.99999999972715</v>
      </c>
      <c r="G22" s="53">
        <f>(AG22-AF22)*AA22</f>
        <v>299.99999999972715</v>
      </c>
      <c r="H22" s="53">
        <f>(AH22-AG22)*AA22</f>
        <v>299.99999999972715</v>
      </c>
      <c r="I22" s="53">
        <f>(AI22-AH22)*AA22</f>
        <v>299.99999999972715</v>
      </c>
      <c r="J22" s="53">
        <f>(AJ22-AI22)*AA22</f>
        <v>600.0000000028649</v>
      </c>
      <c r="K22" s="53">
        <f>(AK22-AJ22)*AA22</f>
        <v>299.99999999972715</v>
      </c>
      <c r="L22" s="12">
        <f>(AL22-AK22)*AA22</f>
        <v>299.99999999972715</v>
      </c>
      <c r="M22" s="53">
        <f>(AM22-AL22)*AA22</f>
        <v>299.99999999972715</v>
      </c>
      <c r="N22" s="53">
        <f>(AN22-AM22)*AA22</f>
        <v>299.99999999972715</v>
      </c>
      <c r="O22" s="53">
        <f>(AO22-AN22)*AA22</f>
        <v>299.99999999972715</v>
      </c>
      <c r="P22" s="53">
        <f>(AP22-AO22)*AA22</f>
        <v>599.9999999994543</v>
      </c>
      <c r="Q22" s="53">
        <f>(AQ22-AP22)*AA22</f>
        <v>299.99999999972715</v>
      </c>
      <c r="R22" s="53">
        <f>(AR22-AQ22)*AA22</f>
        <v>299.99999999972715</v>
      </c>
      <c r="S22" s="53">
        <f>(AS22-AR22)*AA22</f>
        <v>599.9999999994543</v>
      </c>
      <c r="T22" s="53">
        <f>(AT22-AS22)*AA22</f>
        <v>300.00000000313776</v>
      </c>
      <c r="U22" s="53">
        <f>(AU22-AT22)*AA22</f>
        <v>599.9999999994543</v>
      </c>
      <c r="V22" s="53">
        <f>(AV22-AU22)*AA22</f>
        <v>599.9999999994543</v>
      </c>
      <c r="W22" s="53">
        <f>(AW22-AV22)*AA22</f>
        <v>299.99999999972715</v>
      </c>
      <c r="X22" s="12">
        <f>(AX22-AW22)*AA22</f>
        <v>599.9999999994543</v>
      </c>
      <c r="Y22" s="53">
        <f>(AY22-AX22)*AA22</f>
        <v>599.9999999994543</v>
      </c>
      <c r="Z22" s="53">
        <f>(AZ22-AY22)*AA22</f>
        <v>299.99999999972715</v>
      </c>
      <c r="AA22" s="14">
        <v>30000</v>
      </c>
      <c r="AB22" s="79">
        <v>669.97</v>
      </c>
      <c r="AC22" s="79">
        <v>669.98</v>
      </c>
      <c r="AD22" s="79">
        <v>669.99</v>
      </c>
      <c r="AE22" s="79">
        <v>670.01</v>
      </c>
      <c r="AF22" s="80">
        <v>670.02</v>
      </c>
      <c r="AG22" s="79">
        <v>670.03</v>
      </c>
      <c r="AH22" s="79">
        <v>670.04</v>
      </c>
      <c r="AI22" s="79">
        <v>670.05</v>
      </c>
      <c r="AJ22" s="79">
        <v>670.07</v>
      </c>
      <c r="AK22" s="79">
        <v>670.08</v>
      </c>
      <c r="AL22" s="80">
        <v>670.09</v>
      </c>
      <c r="AM22" s="79">
        <v>670.1</v>
      </c>
      <c r="AN22" s="79">
        <v>670.11</v>
      </c>
      <c r="AO22" s="79">
        <v>670.12</v>
      </c>
      <c r="AP22" s="79">
        <v>670.14</v>
      </c>
      <c r="AQ22" s="79">
        <v>670.15</v>
      </c>
      <c r="AR22" s="79">
        <v>670.16</v>
      </c>
      <c r="AS22" s="79">
        <v>670.18</v>
      </c>
      <c r="AT22" s="79">
        <v>670.19</v>
      </c>
      <c r="AU22" s="79">
        <v>670.21</v>
      </c>
      <c r="AV22" s="79">
        <v>670.23</v>
      </c>
      <c r="AW22" s="79">
        <v>670.24</v>
      </c>
      <c r="AX22" s="80">
        <v>670.26</v>
      </c>
      <c r="AY22" s="79">
        <v>670.28</v>
      </c>
      <c r="AZ22" s="79">
        <v>670.29</v>
      </c>
    </row>
    <row r="23" spans="1:52" ht="24.75" customHeight="1">
      <c r="A23" s="34" t="s">
        <v>6</v>
      </c>
      <c r="B23" s="60">
        <v>12</v>
      </c>
      <c r="C23" s="53">
        <f>(AC23-AB23)*AA23</f>
        <v>0</v>
      </c>
      <c r="D23" s="53">
        <f>(AD23-AC23)*AA23</f>
        <v>0</v>
      </c>
      <c r="E23" s="53">
        <f>(AE23-AD23)*AA23</f>
        <v>0</v>
      </c>
      <c r="F23" s="62">
        <f>(AF23-AE23)*AA23</f>
        <v>0</v>
      </c>
      <c r="G23" s="53">
        <f>(AG23-AF23)*AA23</f>
        <v>0</v>
      </c>
      <c r="H23" s="53">
        <f>(AH23-AG23)*AA23</f>
        <v>0</v>
      </c>
      <c r="I23" s="53">
        <f>(AI23-AH23)*AA23</f>
        <v>0</v>
      </c>
      <c r="J23" s="53">
        <f>(AJ23-AI23)*AA23</f>
        <v>0</v>
      </c>
      <c r="K23" s="53">
        <f>(AK23-AJ23)*AA23</f>
        <v>0</v>
      </c>
      <c r="L23" s="12">
        <f>(AL23-AK23)*AA23</f>
        <v>0</v>
      </c>
      <c r="M23" s="53">
        <f>(AM23-AL23)*AA23</f>
        <v>0</v>
      </c>
      <c r="N23" s="53">
        <f>(AN23-AM23)*AA23</f>
        <v>0</v>
      </c>
      <c r="O23" s="53">
        <f>(AO23-AN23)*AA23</f>
        <v>0</v>
      </c>
      <c r="P23" s="53">
        <f>(AP23-AO23)*AA23</f>
        <v>0</v>
      </c>
      <c r="Q23" s="53">
        <f>(AQ23-AP23)*AA23</f>
        <v>0</v>
      </c>
      <c r="R23" s="53">
        <f>(AR23-AQ23)*AA23</f>
        <v>0</v>
      </c>
      <c r="S23" s="53">
        <f>(AS23-AR23)*AA23</f>
        <v>0</v>
      </c>
      <c r="T23" s="53">
        <f>(AT23-AS23)*AA23</f>
        <v>0</v>
      </c>
      <c r="U23" s="53">
        <f>(AU23-AT23)*AA23</f>
        <v>0</v>
      </c>
      <c r="V23" s="53">
        <f>(AV23-AU23)*AA23</f>
        <v>0</v>
      </c>
      <c r="W23" s="53">
        <f>(AW23-AV23)*AA23</f>
        <v>0</v>
      </c>
      <c r="X23" s="12">
        <f>(AX23-AW23)*AA23</f>
        <v>0</v>
      </c>
      <c r="Y23" s="53">
        <f>(AY23-AX23)*AA23</f>
        <v>0</v>
      </c>
      <c r="Z23" s="53">
        <f>(AZ23-AY23)*AA23</f>
        <v>0</v>
      </c>
      <c r="AA23" s="12">
        <v>6000</v>
      </c>
      <c r="AB23" s="75">
        <v>844.756</v>
      </c>
      <c r="AC23" s="75">
        <v>844.756</v>
      </c>
      <c r="AD23" s="75">
        <v>844.756</v>
      </c>
      <c r="AE23" s="75">
        <v>844.756</v>
      </c>
      <c r="AF23" s="75">
        <v>844.756</v>
      </c>
      <c r="AG23" s="75">
        <v>844.756</v>
      </c>
      <c r="AH23" s="75">
        <v>844.756</v>
      </c>
      <c r="AI23" s="75">
        <v>844.756</v>
      </c>
      <c r="AJ23" s="75">
        <v>844.756</v>
      </c>
      <c r="AK23" s="75">
        <v>844.756</v>
      </c>
      <c r="AL23" s="75">
        <v>844.756</v>
      </c>
      <c r="AM23" s="75">
        <v>844.756</v>
      </c>
      <c r="AN23" s="75">
        <v>844.756</v>
      </c>
      <c r="AO23" s="75">
        <v>844.756</v>
      </c>
      <c r="AP23" s="75">
        <v>844.756</v>
      </c>
      <c r="AQ23" s="75">
        <v>844.756</v>
      </c>
      <c r="AR23" s="75">
        <v>844.756</v>
      </c>
      <c r="AS23" s="75">
        <v>844.756</v>
      </c>
      <c r="AT23" s="75">
        <v>844.756</v>
      </c>
      <c r="AU23" s="75">
        <v>844.756</v>
      </c>
      <c r="AV23" s="75">
        <v>844.756</v>
      </c>
      <c r="AW23" s="75">
        <v>844.756</v>
      </c>
      <c r="AX23" s="75">
        <v>844.756</v>
      </c>
      <c r="AY23" s="75">
        <v>844.756</v>
      </c>
      <c r="AZ23" s="75">
        <v>844.756</v>
      </c>
    </row>
    <row r="24" spans="1:52" ht="24.75" customHeight="1">
      <c r="A24" s="34" t="s">
        <v>4</v>
      </c>
      <c r="B24" s="60">
        <v>14</v>
      </c>
      <c r="C24" s="53">
        <f>(AC24-AB24)*AA24</f>
        <v>39.99999999996362</v>
      </c>
      <c r="D24" s="53">
        <f>(AD24-AC24)*AA24</f>
        <v>39.99999999996362</v>
      </c>
      <c r="E24" s="53">
        <f>(AE24-AD24)*AA24</f>
        <v>39.99999999996362</v>
      </c>
      <c r="F24" s="62">
        <f>(AF24-AE24)*AA24</f>
        <v>79.99999999992724</v>
      </c>
      <c r="G24" s="53">
        <f>(AG24-AF24)*AA24</f>
        <v>39.99999999996362</v>
      </c>
      <c r="H24" s="53">
        <f>(AH24-AG24)*AA24</f>
        <v>39.99999999996362</v>
      </c>
      <c r="I24" s="53">
        <f>(AI24-AH24)*AA24</f>
        <v>40.00000000041837</v>
      </c>
      <c r="J24" s="53">
        <f>(AJ24-AI24)*AA24</f>
        <v>79.99999999992724</v>
      </c>
      <c r="K24" s="53">
        <f>(AK24-AJ24)*AA24</f>
        <v>79.99999999992724</v>
      </c>
      <c r="L24" s="12">
        <f>(AL24-AK24)*AA24</f>
        <v>79.99999999992724</v>
      </c>
      <c r="M24" s="53">
        <f>(AM24-AL24)*AA24</f>
        <v>39.99999999996362</v>
      </c>
      <c r="N24" s="53">
        <f>(AN24-AM24)*AA24</f>
        <v>79.99999999992724</v>
      </c>
      <c r="O24" s="53">
        <f>(AO24-AN24)*AA24</f>
        <v>39.99999999996362</v>
      </c>
      <c r="P24" s="53">
        <f>(AP24-AO24)*AA24</f>
        <v>79.99999999992724</v>
      </c>
      <c r="Q24" s="53">
        <f>(AQ24-AP24)*AA24</f>
        <v>40.00000000041837</v>
      </c>
      <c r="R24" s="53">
        <f>(AR24-AQ24)*AA24</f>
        <v>79.99999999992724</v>
      </c>
      <c r="S24" s="53">
        <f>(AS24-AR24)*AA24</f>
        <v>79.99999999992724</v>
      </c>
      <c r="T24" s="53">
        <f>(AT24-AS24)*AA24</f>
        <v>119.99999999989086</v>
      </c>
      <c r="U24" s="53">
        <f>(AU24-AT24)*AA24</f>
        <v>119.99999999989086</v>
      </c>
      <c r="V24" s="53">
        <f>(AV24-AU24)*AA24</f>
        <v>160.00000000030923</v>
      </c>
      <c r="W24" s="53">
        <f>(AW24-AV24)*AA24</f>
        <v>119.99999999989086</v>
      </c>
      <c r="X24" s="12">
        <f>(AX24-AW24)*AA24</f>
        <v>79.99999999992724</v>
      </c>
      <c r="Y24" s="53">
        <f>(AY24-AX24)*AA24</f>
        <v>39.99999999996362</v>
      </c>
      <c r="Z24" s="53">
        <f>(AZ24-AY24)*AA24</f>
        <v>79.99999999992724</v>
      </c>
      <c r="AA24" s="12">
        <v>4000</v>
      </c>
      <c r="AB24" s="58">
        <v>810.61</v>
      </c>
      <c r="AC24" s="58">
        <v>810.62</v>
      </c>
      <c r="AD24" s="58">
        <v>810.63</v>
      </c>
      <c r="AE24" s="58">
        <v>810.64</v>
      </c>
      <c r="AF24" s="59">
        <v>810.66</v>
      </c>
      <c r="AG24" s="58">
        <v>810.67</v>
      </c>
      <c r="AH24" s="58">
        <v>810.68</v>
      </c>
      <c r="AI24" s="58">
        <v>810.69</v>
      </c>
      <c r="AJ24" s="58">
        <v>810.71</v>
      </c>
      <c r="AK24" s="58">
        <v>810.73</v>
      </c>
      <c r="AL24" s="59">
        <v>810.75</v>
      </c>
      <c r="AM24" s="58">
        <v>810.76</v>
      </c>
      <c r="AN24" s="58">
        <v>810.78</v>
      </c>
      <c r="AO24" s="58">
        <v>810.79</v>
      </c>
      <c r="AP24" s="58">
        <v>810.81</v>
      </c>
      <c r="AQ24" s="58">
        <v>810.82</v>
      </c>
      <c r="AR24" s="58">
        <v>810.84</v>
      </c>
      <c r="AS24" s="58">
        <v>810.86</v>
      </c>
      <c r="AT24" s="58">
        <v>810.89</v>
      </c>
      <c r="AU24" s="58">
        <v>810.92</v>
      </c>
      <c r="AV24" s="58">
        <v>810.96</v>
      </c>
      <c r="AW24" s="58">
        <v>810.99</v>
      </c>
      <c r="AX24" s="59">
        <v>811.01</v>
      </c>
      <c r="AY24" s="58">
        <v>811.02</v>
      </c>
      <c r="AZ24" s="58">
        <v>811.04</v>
      </c>
    </row>
    <row r="25" spans="1:52" ht="24.75" customHeight="1">
      <c r="A25" s="34" t="s">
        <v>19</v>
      </c>
      <c r="B25" s="60">
        <v>16</v>
      </c>
      <c r="C25" s="53">
        <f>(AC25-AB25)*AA25</f>
        <v>79.99999999992724</v>
      </c>
      <c r="D25" s="53">
        <f>(AD25-AC25)*AA25</f>
        <v>600.0000000003638</v>
      </c>
      <c r="E25" s="53">
        <f>(AE25-AD25)*AA25</f>
        <v>319.99999999970896</v>
      </c>
      <c r="F25" s="62">
        <f>(AF25-AE25)*AA25</f>
        <v>359.9999999987631</v>
      </c>
      <c r="G25" s="53">
        <f>(AG25-AF25)*AA25</f>
        <v>320.00000000152795</v>
      </c>
      <c r="H25" s="53">
        <f>(AH25-AG25)*AA25</f>
        <v>319.99999999970896</v>
      </c>
      <c r="I25" s="53">
        <f>(AI25-AH25)*AA25</f>
        <v>359.9999999987631</v>
      </c>
      <c r="J25" s="53">
        <f>(AJ25-AI25)*AA25</f>
        <v>320.00000000152795</v>
      </c>
      <c r="K25" s="53">
        <f>(AK25-AJ25)*AA25</f>
        <v>279.99999999883585</v>
      </c>
      <c r="L25" s="12">
        <f>(AL25-AK25)*AA25</f>
        <v>319.99999999970896</v>
      </c>
      <c r="M25" s="53">
        <f>(AM25-AL25)*AA25</f>
        <v>320.00000000152795</v>
      </c>
      <c r="N25" s="53">
        <f>(AN25-AM25)*AA25</f>
        <v>319.99999999970896</v>
      </c>
      <c r="O25" s="53">
        <f>(AO25-AN25)*AA25</f>
        <v>319.99999999970896</v>
      </c>
      <c r="P25" s="53">
        <f>(AP25-AO25)*AA25</f>
        <v>279.99999999883585</v>
      </c>
      <c r="Q25" s="53">
        <f>(AQ25-AP25)*AA25</f>
        <v>320.00000000152795</v>
      </c>
      <c r="R25" s="53">
        <f>(AR25-AQ25)*AA25</f>
        <v>359.9999999987631</v>
      </c>
      <c r="S25" s="53">
        <f>(AS25-AR25)*AA25</f>
        <v>360.0000000005821</v>
      </c>
      <c r="T25" s="53">
        <f>(AT25-AS25)*AA25</f>
        <v>440.0000000005093</v>
      </c>
      <c r="U25" s="53">
        <f>(AU25-AT25)*AA25</f>
        <v>399.9999999996362</v>
      </c>
      <c r="V25" s="53">
        <f>(AV25-AU25)*AA25</f>
        <v>440.0000000005093</v>
      </c>
      <c r="W25" s="53">
        <f>(AW25-AV25)*AA25</f>
        <v>359.9999999987631</v>
      </c>
      <c r="X25" s="12">
        <f>(AX25-AW25)*AA25</f>
        <v>400.0000000014552</v>
      </c>
      <c r="Y25" s="53">
        <f>(AY25-AX25)*AA25</f>
        <v>439.9999999986903</v>
      </c>
      <c r="Z25" s="53">
        <f>(AZ25-AY25)*AA25</f>
        <v>399.9999999996362</v>
      </c>
      <c r="AA25" s="12">
        <v>4000</v>
      </c>
      <c r="AB25" s="56">
        <v>3677.61</v>
      </c>
      <c r="AC25" s="56">
        <v>3677.63</v>
      </c>
      <c r="AD25" s="56">
        <v>3677.78</v>
      </c>
      <c r="AE25" s="56">
        <v>3677.86</v>
      </c>
      <c r="AF25" s="56">
        <v>3677.95</v>
      </c>
      <c r="AG25" s="56">
        <v>3678.03</v>
      </c>
      <c r="AH25" s="56">
        <v>3678.11</v>
      </c>
      <c r="AI25" s="56">
        <v>3678.2</v>
      </c>
      <c r="AJ25" s="56">
        <v>3678.28</v>
      </c>
      <c r="AK25" s="56">
        <v>3678.35</v>
      </c>
      <c r="AL25" s="56">
        <v>3678.43</v>
      </c>
      <c r="AM25" s="56">
        <v>3678.51</v>
      </c>
      <c r="AN25" s="56">
        <v>3678.59</v>
      </c>
      <c r="AO25" s="56">
        <v>3678.67</v>
      </c>
      <c r="AP25" s="56">
        <v>3678.74</v>
      </c>
      <c r="AQ25" s="56">
        <v>3678.82</v>
      </c>
      <c r="AR25" s="56">
        <v>3678.91</v>
      </c>
      <c r="AS25" s="56">
        <v>3679</v>
      </c>
      <c r="AT25" s="56">
        <v>3679.11</v>
      </c>
      <c r="AU25" s="56">
        <v>3679.21</v>
      </c>
      <c r="AV25" s="56">
        <v>3679.32</v>
      </c>
      <c r="AW25" s="56">
        <v>3679.41</v>
      </c>
      <c r="AX25" s="56">
        <v>3679.51</v>
      </c>
      <c r="AY25" s="56">
        <v>3679.62</v>
      </c>
      <c r="AZ25" s="56">
        <v>3679.72</v>
      </c>
    </row>
    <row r="26" spans="1:52" ht="24.75" customHeight="1">
      <c r="A26" s="34"/>
      <c r="B26" s="60"/>
      <c r="C26" s="53"/>
      <c r="D26" s="53"/>
      <c r="E26" s="53"/>
      <c r="F26" s="62">
        <f>SUM(F23:F25)</f>
        <v>439.9999999986903</v>
      </c>
      <c r="G26" s="53">
        <f>F22-F26</f>
        <v>-139.99999999896318</v>
      </c>
      <c r="H26" s="53"/>
      <c r="I26" s="53"/>
      <c r="J26" s="53"/>
      <c r="K26" s="53">
        <f>SUM(K23:K25)</f>
        <v>359.9999999987631</v>
      </c>
      <c r="L26" s="12">
        <f>K22-K26</f>
        <v>-59.999999999035936</v>
      </c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12">
        <f>SUM(X23:X25)</f>
        <v>480.00000000138243</v>
      </c>
      <c r="Y26" s="53">
        <f>X22-X26</f>
        <v>119.99999999807187</v>
      </c>
      <c r="Z26" s="53"/>
      <c r="AA26" s="12"/>
      <c r="AB26" s="63"/>
      <c r="AC26" s="63"/>
      <c r="AD26" s="63"/>
      <c r="AE26" s="63"/>
      <c r="AF26" s="64"/>
      <c r="AG26" s="63"/>
      <c r="AH26" s="63"/>
      <c r="AI26" s="63"/>
      <c r="AJ26" s="63"/>
      <c r="AK26" s="63"/>
      <c r="AL26" s="64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4"/>
      <c r="AY26" s="63"/>
      <c r="AZ26" s="63"/>
    </row>
    <row r="27" spans="1:52" ht="24.75" customHeight="1">
      <c r="A27" s="34"/>
      <c r="B27" s="60" t="s">
        <v>20</v>
      </c>
      <c r="C27" s="53">
        <f>(AC27-AB27)*AA27</f>
        <v>299.99999999972715</v>
      </c>
      <c r="D27" s="53">
        <f>(AD27-AC27)*AA27</f>
        <v>299.99999999972715</v>
      </c>
      <c r="E27" s="53">
        <f>(AE27-AD27)*AA27</f>
        <v>600.0000000028649</v>
      </c>
      <c r="F27" s="62">
        <v>0</v>
      </c>
      <c r="G27" s="53">
        <v>0</v>
      </c>
      <c r="H27" s="53">
        <f>(AH27-AG27)*AA27</f>
        <v>299.99999999972715</v>
      </c>
      <c r="I27" s="53">
        <f>(AI27-AH27)*AA27</f>
        <v>299.99999999972715</v>
      </c>
      <c r="J27" s="53">
        <f>(AJ27-AI27)*AA27</f>
        <v>599.9999999994543</v>
      </c>
      <c r="K27" s="53">
        <f>(AK27-AJ27)*AA27</f>
        <v>599.9999999994543</v>
      </c>
      <c r="L27" s="12">
        <f>(AL27-AK27)*AA27</f>
        <v>599.9999999994543</v>
      </c>
      <c r="M27" s="53">
        <f>(AM27-AL27)*AA27</f>
        <v>599.9999999994543</v>
      </c>
      <c r="N27" s="53">
        <f>(AN27-AM27)*AA27</f>
        <v>600.0000000028649</v>
      </c>
      <c r="O27" s="53">
        <f>(AO27-AN27)*AA27</f>
        <v>899.9999999991815</v>
      </c>
      <c r="P27" s="53">
        <f>(AP27-AO27)*AA27</f>
        <v>599.9999999994543</v>
      </c>
      <c r="Q27" s="53">
        <f>(AQ27-AP27)*AA27</f>
        <v>599.9999999994543</v>
      </c>
      <c r="R27" s="53">
        <f>(AR27-AQ27)*AA27</f>
        <v>599.9999999994543</v>
      </c>
      <c r="S27" s="53">
        <f>(AS27-AR27)*AA27</f>
        <v>600.0000000028649</v>
      </c>
      <c r="T27" s="53">
        <f>(AT27-AS27)*AA27</f>
        <v>599.9999999994543</v>
      </c>
      <c r="U27" s="53">
        <f>(AU27-AT27)*AA27</f>
        <v>299.99999999972715</v>
      </c>
      <c r="V27" s="53">
        <f>(AV27-AU27)*AA27</f>
        <v>599.9999999994543</v>
      </c>
      <c r="W27" s="53">
        <f>(AW27-AV27)*AA27</f>
        <v>299.99999999972715</v>
      </c>
      <c r="X27" s="12">
        <f>(AX27-AW27)*AA27</f>
        <v>299.99999999972715</v>
      </c>
      <c r="Y27" s="53">
        <f>(AY27-AX27)*AA27</f>
        <v>299.99999999972715</v>
      </c>
      <c r="Z27" s="53">
        <f>(AZ27-AY27)*AA27</f>
        <v>599.9999999994543</v>
      </c>
      <c r="AA27" s="14">
        <v>30000</v>
      </c>
      <c r="AB27" s="79">
        <v>620.65</v>
      </c>
      <c r="AC27" s="79">
        <v>620.66</v>
      </c>
      <c r="AD27" s="79">
        <v>620.67</v>
      </c>
      <c r="AE27" s="79">
        <v>620.69</v>
      </c>
      <c r="AF27" s="79">
        <v>620.7</v>
      </c>
      <c r="AG27" s="79">
        <v>620.71</v>
      </c>
      <c r="AH27" s="79">
        <v>620.72</v>
      </c>
      <c r="AI27" s="79">
        <v>620.73</v>
      </c>
      <c r="AJ27" s="79">
        <v>620.75</v>
      </c>
      <c r="AK27" s="79">
        <v>620.77</v>
      </c>
      <c r="AL27" s="79">
        <v>620.79</v>
      </c>
      <c r="AM27" s="79">
        <v>620.81</v>
      </c>
      <c r="AN27" s="79">
        <v>620.83</v>
      </c>
      <c r="AO27" s="79">
        <v>620.86</v>
      </c>
      <c r="AP27" s="79">
        <v>620.88</v>
      </c>
      <c r="AQ27" s="79">
        <v>620.9</v>
      </c>
      <c r="AR27" s="79">
        <v>620.92</v>
      </c>
      <c r="AS27" s="79">
        <v>620.94</v>
      </c>
      <c r="AT27" s="79">
        <v>620.96</v>
      </c>
      <c r="AU27" s="79">
        <v>620.97</v>
      </c>
      <c r="AV27" s="79">
        <v>620.99</v>
      </c>
      <c r="AW27" s="79">
        <v>621</v>
      </c>
      <c r="AX27" s="79">
        <v>621.01</v>
      </c>
      <c r="AY27" s="79">
        <v>621.02</v>
      </c>
      <c r="AZ27" s="79">
        <v>621.04</v>
      </c>
    </row>
    <row r="28" spans="1:52" ht="24.75" customHeight="1">
      <c r="A28" s="34" t="s">
        <v>6</v>
      </c>
      <c r="B28" s="60">
        <v>1</v>
      </c>
      <c r="C28" s="53">
        <f>(AC28-AB28)*AA28</f>
        <v>28.000000000247383</v>
      </c>
      <c r="D28" s="53">
        <f>(AD28-AC28)*AA28</f>
        <v>36.00000000005821</v>
      </c>
      <c r="E28" s="53">
        <f>(AE28-AD28)*AA28</f>
        <v>27.999999999337888</v>
      </c>
      <c r="F28" s="62">
        <f>(AF28-AE28)*AA28</f>
        <v>24.00000000034197</v>
      </c>
      <c r="G28" s="53">
        <f>(AG28-AF28)*AA28</f>
        <v>7.999999999810825</v>
      </c>
      <c r="H28" s="53">
        <f>(AH28-AG28)*AA28</f>
        <v>7.999999999810825</v>
      </c>
      <c r="I28" s="53">
        <f>(AI28-AH28)*AA28</f>
        <v>8.00000000072032</v>
      </c>
      <c r="J28" s="53">
        <f>(AJ28-AI28)*AA28</f>
        <v>223.99999999925058</v>
      </c>
      <c r="K28" s="53">
        <f>(AK28-AJ28)*AA28</f>
        <v>276.0000000007494</v>
      </c>
      <c r="L28" s="12">
        <f>(AL28-AK28)*AA28</f>
        <v>299.9999999992724</v>
      </c>
      <c r="M28" s="53">
        <f>(AM28-AL28)*AA28</f>
        <v>284.00000000056025</v>
      </c>
      <c r="N28" s="53">
        <f>(AN28-AM28)*AA28</f>
        <v>291.9999999994616</v>
      </c>
      <c r="O28" s="53">
        <f>(AO28-AN28)*AA28</f>
        <v>307.9999999999927</v>
      </c>
      <c r="P28" s="53">
        <f>(AP28-AO28)*AA28</f>
        <v>300.0000000001819</v>
      </c>
      <c r="Q28" s="53">
        <f>(AQ28-AP28)*AA28</f>
        <v>311.99999999989814</v>
      </c>
      <c r="R28" s="53">
        <f>(AR28-AQ28)*AA28</f>
        <v>228.00000000006548</v>
      </c>
      <c r="S28" s="53">
        <f>(AS28-AR28)*AA28</f>
        <v>148.00000000013824</v>
      </c>
      <c r="T28" s="53">
        <f>(AT28-AS28)*AA28</f>
        <v>108.00000000017462</v>
      </c>
      <c r="U28" s="53">
        <f>(AU28-AT28)*AA28</f>
        <v>19.999999999527063</v>
      </c>
      <c r="V28" s="53">
        <f>(AV28-AU28)*AA28</f>
        <v>24.00000000034197</v>
      </c>
      <c r="W28" s="53">
        <f>(AW28-AV28)*AA28</f>
        <v>11.999999999716238</v>
      </c>
      <c r="X28" s="12">
        <f>(AX28-AW28)*AA28</f>
        <v>12.000000000625732</v>
      </c>
      <c r="Y28" s="53">
        <f>(AY28-AX28)*AA28</f>
        <v>7.999999999810825</v>
      </c>
      <c r="Z28" s="53">
        <f>(AZ28-AY28)*AA28</f>
        <v>7.999999999810825</v>
      </c>
      <c r="AA28" s="12">
        <v>4000</v>
      </c>
      <c r="AB28" s="79">
        <v>1563.683</v>
      </c>
      <c r="AC28" s="79">
        <v>1563.69</v>
      </c>
      <c r="AD28" s="79">
        <v>1563.699</v>
      </c>
      <c r="AE28" s="79">
        <v>1563.706</v>
      </c>
      <c r="AF28" s="79">
        <v>1563.712</v>
      </c>
      <c r="AG28" s="79">
        <v>1563.714</v>
      </c>
      <c r="AH28" s="79">
        <v>1563.716</v>
      </c>
      <c r="AI28" s="79">
        <v>1563.718</v>
      </c>
      <c r="AJ28" s="79">
        <v>1563.774</v>
      </c>
      <c r="AK28" s="79">
        <v>1563.843</v>
      </c>
      <c r="AL28" s="79">
        <v>1563.918</v>
      </c>
      <c r="AM28" s="79">
        <v>1563.989</v>
      </c>
      <c r="AN28" s="79">
        <v>1564.062</v>
      </c>
      <c r="AO28" s="79">
        <v>1564.139</v>
      </c>
      <c r="AP28" s="79">
        <v>1564.214</v>
      </c>
      <c r="AQ28" s="79">
        <v>1564.292</v>
      </c>
      <c r="AR28" s="79">
        <v>1564.349</v>
      </c>
      <c r="AS28" s="79">
        <v>1564.386</v>
      </c>
      <c r="AT28" s="79">
        <v>1564.413</v>
      </c>
      <c r="AU28" s="79">
        <v>1564.418</v>
      </c>
      <c r="AV28" s="79">
        <v>1564.424</v>
      </c>
      <c r="AW28" s="79">
        <v>1564.427</v>
      </c>
      <c r="AX28" s="79">
        <v>1564.43</v>
      </c>
      <c r="AY28" s="79">
        <v>1564.432</v>
      </c>
      <c r="AZ28" s="79">
        <v>1564.434</v>
      </c>
    </row>
    <row r="29" spans="1:52" ht="24.75" customHeight="1">
      <c r="A29" s="34" t="s">
        <v>19</v>
      </c>
      <c r="B29" s="60">
        <v>6</v>
      </c>
      <c r="C29" s="53">
        <f>(AC29-AB29)*AA29</f>
        <v>299.99999999972715</v>
      </c>
      <c r="D29" s="53">
        <f>(AD29-AC29)*AA29</f>
        <v>299.99999999972715</v>
      </c>
      <c r="E29" s="53">
        <f>(AE29-AD29)*AA29</f>
        <v>360.0000000010368</v>
      </c>
      <c r="F29" s="62">
        <f>(AF29-AE29)*AA29</f>
        <v>299.99999999972715</v>
      </c>
      <c r="G29" s="53">
        <f>(AG29-AF29)*AA29</f>
        <v>359.9999999996726</v>
      </c>
      <c r="H29" s="53">
        <f>(AH29-AG29)*AA29</f>
        <v>359.9999999996726</v>
      </c>
      <c r="I29" s="53">
        <f>(AI29-AH29)*AA29</f>
        <v>300.0000000010914</v>
      </c>
      <c r="J29" s="53">
        <f>(AJ29-AI29)*AA29</f>
        <v>299.99999999972715</v>
      </c>
      <c r="K29" s="53">
        <f>(AK29-AJ29)*AA29</f>
        <v>299.99999999972715</v>
      </c>
      <c r="L29" s="12">
        <f>(AL29-AK29)*AA29</f>
        <v>299.99999999972715</v>
      </c>
      <c r="M29" s="53">
        <f>(AM29-AL29)*AA29</f>
        <v>299.99999999972715</v>
      </c>
      <c r="N29" s="53">
        <f>(AN29-AM29)*AA29</f>
        <v>300.0000000010914</v>
      </c>
      <c r="O29" s="53">
        <f>(AO29-AN29)*AA29</f>
        <v>299.99999999972715</v>
      </c>
      <c r="P29" s="53">
        <f>(AP29-AO29)*AA29</f>
        <v>299.99999999972715</v>
      </c>
      <c r="Q29" s="53">
        <f>(AQ29-AP29)*AA29</f>
        <v>299.99999999972715</v>
      </c>
      <c r="R29" s="53">
        <f>(AR29-AQ29)*AB29</f>
        <v>118.91999999989184</v>
      </c>
      <c r="S29" s="53">
        <f>(AS29-AR29)*AC29</f>
        <v>118.9230000003425</v>
      </c>
      <c r="T29" s="53">
        <f>(AS29-AR29)*AA29</f>
        <v>360.0000000010368</v>
      </c>
      <c r="U29" s="53">
        <f>(AT29-AS29)*AA29</f>
        <v>359.9999999996726</v>
      </c>
      <c r="V29" s="53">
        <f>(AU29-AT29)*AA29</f>
        <v>419.999999999618</v>
      </c>
      <c r="W29" s="53">
        <f>(AV29-AU29)*AA29</f>
        <v>359.9999999996726</v>
      </c>
      <c r="X29" s="12">
        <f>(AW29-AV29)*AA29</f>
        <v>300.0000000010914</v>
      </c>
      <c r="Y29" s="53">
        <f>(AX29-AW29)*AA29</f>
        <v>359.9999999996726</v>
      </c>
      <c r="Z29" s="53">
        <f>(AZ29-AX29)*AA29</f>
        <v>659.9999999993997</v>
      </c>
      <c r="AA29" s="12">
        <v>6000</v>
      </c>
      <c r="AB29" s="56">
        <v>1982</v>
      </c>
      <c r="AC29" s="56">
        <v>1982.05</v>
      </c>
      <c r="AD29" s="56">
        <v>1982.1</v>
      </c>
      <c r="AE29" s="56">
        <v>1982.16</v>
      </c>
      <c r="AF29" s="56">
        <v>1982.21</v>
      </c>
      <c r="AG29" s="56">
        <v>1982.27</v>
      </c>
      <c r="AH29" s="56">
        <v>1982.33</v>
      </c>
      <c r="AI29" s="56">
        <v>1982.38</v>
      </c>
      <c r="AJ29" s="56">
        <v>1982.43</v>
      </c>
      <c r="AK29" s="56">
        <v>1982.48</v>
      </c>
      <c r="AL29" s="56">
        <v>1982.53</v>
      </c>
      <c r="AM29" s="56">
        <v>1982.58</v>
      </c>
      <c r="AN29" s="56">
        <v>1982.63</v>
      </c>
      <c r="AO29" s="56">
        <v>1982.68</v>
      </c>
      <c r="AP29" s="56">
        <v>1982.73</v>
      </c>
      <c r="AQ29" s="56">
        <v>1982.78</v>
      </c>
      <c r="AR29" s="56">
        <v>1982.84</v>
      </c>
      <c r="AS29" s="56">
        <v>1982.9</v>
      </c>
      <c r="AT29" s="56">
        <v>1982.96</v>
      </c>
      <c r="AU29" s="56">
        <v>1983.03</v>
      </c>
      <c r="AV29" s="56">
        <v>1983.09</v>
      </c>
      <c r="AW29" s="56">
        <v>1983.14</v>
      </c>
      <c r="AX29" s="56">
        <v>1983.2</v>
      </c>
      <c r="AY29" s="56">
        <v>1983.25</v>
      </c>
      <c r="AZ29" s="56">
        <v>1983.31</v>
      </c>
    </row>
    <row r="30" spans="1:52" ht="24.75" customHeight="1">
      <c r="A30" s="34" t="s">
        <v>4</v>
      </c>
      <c r="B30" s="60">
        <v>8</v>
      </c>
      <c r="C30" s="53">
        <f>(AC30-AB30)*AA30</f>
        <v>39.99999999996362</v>
      </c>
      <c r="D30" s="53">
        <f>(AD30-AC30)*AA30</f>
        <v>0</v>
      </c>
      <c r="E30" s="53">
        <f>(AE30-AD30)*AA30</f>
        <v>39.99999999996362</v>
      </c>
      <c r="F30" s="62">
        <f>(AF30-AE30)*AA30</f>
        <v>0</v>
      </c>
      <c r="G30" s="53">
        <f>(AG30-AF30)*AA30</f>
        <v>0</v>
      </c>
      <c r="H30" s="53">
        <f>(AH30-AG30)*AA30</f>
        <v>39.99999999996362</v>
      </c>
      <c r="I30" s="53">
        <f>(AI30-AH30)*AA30</f>
        <v>0</v>
      </c>
      <c r="J30" s="53">
        <f>(AJ30-AI30)*AA30</f>
        <v>39.99999999996362</v>
      </c>
      <c r="K30" s="53">
        <f>(AK30-AJ30)*AA30</f>
        <v>0</v>
      </c>
      <c r="L30" s="12">
        <f>(AL30-AK30)*AA30</f>
        <v>0</v>
      </c>
      <c r="M30" s="53">
        <f>(AM30-AL30)*AA30</f>
        <v>39.99999999996362</v>
      </c>
      <c r="N30" s="53">
        <f>(AN30-AM30)*AA30</f>
        <v>0</v>
      </c>
      <c r="O30" s="53">
        <f>(AO30-AN30)*AA30</f>
        <v>40.00000000041837</v>
      </c>
      <c r="P30" s="53">
        <f>(AP30-AO30)*AA30</f>
        <v>39.99999999996362</v>
      </c>
      <c r="Q30" s="53">
        <f>(AQ30-AP30)*AA30</f>
        <v>39.99999999996362</v>
      </c>
      <c r="R30" s="53">
        <f>(AR30-AQ30)*AA30</f>
        <v>0</v>
      </c>
      <c r="S30" s="53">
        <f>(AS30-AR30)*AA30</f>
        <v>79.99999999992724</v>
      </c>
      <c r="T30" s="53">
        <f>(AT30-AS30)*AA30</f>
        <v>39.99999999996362</v>
      </c>
      <c r="U30" s="53">
        <f>(AU30-AT30)*AA30</f>
        <v>39.99999999996362</v>
      </c>
      <c r="V30" s="53">
        <f>(AV30-AU30)*AA30</f>
        <v>79.99999999992724</v>
      </c>
      <c r="W30" s="53">
        <f>(AW30-AV30)*AA30</f>
        <v>39.99999999996362</v>
      </c>
      <c r="X30" s="12">
        <f>(AX30-AW30)*AA30</f>
        <v>0</v>
      </c>
      <c r="Y30" s="53">
        <f>(AY30-AX30)*AA30</f>
        <v>0</v>
      </c>
      <c r="Z30" s="53">
        <f>(AZ30-AY30)*AA30</f>
        <v>39.99999999996362</v>
      </c>
      <c r="AA30" s="12">
        <v>4000</v>
      </c>
      <c r="AB30" s="58">
        <v>634.63</v>
      </c>
      <c r="AC30" s="58">
        <v>634.64</v>
      </c>
      <c r="AD30" s="58">
        <v>634.64</v>
      </c>
      <c r="AE30" s="58">
        <v>634.65</v>
      </c>
      <c r="AF30" s="59">
        <v>634.65</v>
      </c>
      <c r="AG30" s="58">
        <v>634.65</v>
      </c>
      <c r="AH30" s="58">
        <v>634.66</v>
      </c>
      <c r="AI30" s="58">
        <v>634.66</v>
      </c>
      <c r="AJ30" s="58">
        <v>634.67</v>
      </c>
      <c r="AK30" s="58">
        <v>634.67</v>
      </c>
      <c r="AL30" s="59">
        <v>634.67</v>
      </c>
      <c r="AM30" s="58">
        <v>634.68</v>
      </c>
      <c r="AN30" s="58">
        <v>634.68</v>
      </c>
      <c r="AO30" s="58">
        <v>634.69</v>
      </c>
      <c r="AP30" s="58">
        <v>634.7</v>
      </c>
      <c r="AQ30" s="58">
        <v>634.71</v>
      </c>
      <c r="AR30" s="58">
        <v>634.71</v>
      </c>
      <c r="AS30" s="58">
        <v>634.73</v>
      </c>
      <c r="AT30" s="58">
        <v>634.74</v>
      </c>
      <c r="AU30" s="58">
        <v>634.75</v>
      </c>
      <c r="AV30" s="58">
        <v>634.77</v>
      </c>
      <c r="AW30" s="58">
        <v>634.78</v>
      </c>
      <c r="AX30" s="59">
        <v>634.78</v>
      </c>
      <c r="AY30" s="58">
        <v>634.78</v>
      </c>
      <c r="AZ30" s="58">
        <v>634.79</v>
      </c>
    </row>
    <row r="31" spans="1:52" ht="16.5" customHeight="1">
      <c r="A31" s="30"/>
      <c r="B31" s="60" t="s">
        <v>17</v>
      </c>
      <c r="C31" s="60"/>
      <c r="D31" s="60"/>
      <c r="E31" s="60"/>
      <c r="F31" s="62">
        <f>SUM(F28:F30)</f>
        <v>324.0000000000691</v>
      </c>
      <c r="G31" s="65"/>
      <c r="H31" s="65"/>
      <c r="I31" s="65"/>
      <c r="J31" s="65"/>
      <c r="K31" s="65"/>
      <c r="L31" s="12">
        <f>SUM(L28:L30)</f>
        <v>599.9999999989996</v>
      </c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12">
        <f>SUM(X28:X30)</f>
        <v>312.0000000017171</v>
      </c>
      <c r="Y31" s="65"/>
      <c r="Z31" s="65"/>
      <c r="AA31" s="62"/>
      <c r="AB31" s="35"/>
      <c r="AC31" s="35"/>
      <c r="AD31" s="35"/>
      <c r="AE31" s="35"/>
      <c r="AF31" s="71"/>
      <c r="AG31" s="35"/>
      <c r="AH31" s="35"/>
      <c r="AI31" s="35"/>
      <c r="AJ31" s="35"/>
      <c r="AK31" s="35"/>
      <c r="AL31" s="71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71"/>
      <c r="AY31" s="35"/>
      <c r="AZ31" s="35"/>
    </row>
    <row r="32" spans="1:52" ht="24.75" customHeight="1">
      <c r="A32" s="30"/>
      <c r="B32" s="60" t="s">
        <v>15</v>
      </c>
      <c r="C32" s="60"/>
      <c r="D32" s="60"/>
      <c r="E32" s="60"/>
      <c r="F32" s="62">
        <f>F27-F31</f>
        <v>-324.0000000000691</v>
      </c>
      <c r="G32" s="65"/>
      <c r="H32" s="65"/>
      <c r="I32" s="65"/>
      <c r="J32" s="65"/>
      <c r="K32" s="65"/>
      <c r="L32" s="12">
        <f>L27-L31</f>
        <v>4.547473508864641E-10</v>
      </c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12">
        <f>X27-X31</f>
        <v>-12.000000001989974</v>
      </c>
      <c r="Y32" s="65"/>
      <c r="Z32" s="65"/>
      <c r="AA32" s="62"/>
      <c r="AB32" s="60"/>
      <c r="AC32" s="60"/>
      <c r="AD32" s="60"/>
      <c r="AE32" s="60"/>
      <c r="AF32" s="61"/>
      <c r="AG32" s="60"/>
      <c r="AH32" s="60"/>
      <c r="AI32" s="60"/>
      <c r="AJ32" s="60"/>
      <c r="AK32" s="60"/>
      <c r="AL32" s="61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1"/>
      <c r="AY32" s="60"/>
      <c r="AZ32" s="60"/>
    </row>
    <row r="33" spans="1:52" ht="24.75" customHeight="1">
      <c r="A33" s="30"/>
      <c r="B33" s="66" t="s">
        <v>21</v>
      </c>
      <c r="C33" s="67"/>
      <c r="D33" s="67"/>
      <c r="E33" s="67"/>
      <c r="F33" s="68"/>
      <c r="G33" s="67"/>
      <c r="H33" s="67"/>
      <c r="I33" s="67"/>
      <c r="J33" s="67"/>
      <c r="K33" s="67"/>
      <c r="L33" s="68"/>
      <c r="M33" s="67"/>
      <c r="N33" s="69"/>
      <c r="O33" s="67"/>
      <c r="P33" s="67"/>
      <c r="Q33" s="67"/>
      <c r="R33" s="67"/>
      <c r="S33" s="67"/>
      <c r="T33" s="67"/>
      <c r="U33" s="67"/>
      <c r="V33" s="67"/>
      <c r="W33" s="67"/>
      <c r="X33" s="68"/>
      <c r="Y33" s="67"/>
      <c r="Z33" s="69"/>
      <c r="AA33" s="68"/>
      <c r="AB33" s="60"/>
      <c r="AC33" s="60"/>
      <c r="AD33" s="60"/>
      <c r="AE33" s="60"/>
      <c r="AF33" s="61"/>
      <c r="AG33" s="60"/>
      <c r="AH33" s="60"/>
      <c r="AI33" s="60"/>
      <c r="AJ33" s="60"/>
      <c r="AK33" s="60"/>
      <c r="AL33" s="61"/>
      <c r="AM33" s="60"/>
      <c r="AN33" s="60"/>
      <c r="AO33" s="60"/>
      <c r="AP33" s="35"/>
      <c r="AQ33" s="60"/>
      <c r="AR33" s="60"/>
      <c r="AS33" s="60"/>
      <c r="AT33" s="60"/>
      <c r="AU33" s="60"/>
      <c r="AV33" s="60"/>
      <c r="AW33" s="60"/>
      <c r="AX33" s="61"/>
      <c r="AY33" s="60"/>
      <c r="AZ33" s="60"/>
    </row>
    <row r="35" ht="12.75">
      <c r="C35" s="5" t="s">
        <v>24</v>
      </c>
    </row>
  </sheetData>
  <sheetProtection/>
  <mergeCells count="1">
    <mergeCell ref="G21:I21"/>
  </mergeCells>
  <printOptions/>
  <pageMargins left="0.1968503937007874" right="0.1968503937007874" top="0.1968503937007874" bottom="0.1968503937007874" header="0" footer="0"/>
  <pageSetup horizontalDpi="600" verticalDpi="600" orientation="landscape" paperSize="9" scale="67" r:id="rId1"/>
  <colBreaks count="1" manualBreakCount="1">
    <brk id="2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ODS_Chief_</dc:creator>
  <cp:keywords/>
  <dc:description/>
  <cp:lastModifiedBy>energ</cp:lastModifiedBy>
  <cp:lastPrinted>2013-07-17T06:41:20Z</cp:lastPrinted>
  <dcterms:created xsi:type="dcterms:W3CDTF">2009-06-15T11:46:45Z</dcterms:created>
  <dcterms:modified xsi:type="dcterms:W3CDTF">2017-06-22T08:44:39Z</dcterms:modified>
  <cp:category/>
  <cp:version/>
  <cp:contentType/>
  <cp:contentStatus/>
</cp:coreProperties>
</file>